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_rels/sheet1.xml.rels" ContentType="application/vnd.openxmlformats-package.relationships+xml"/>
  <Override PartName="/xl/worksheets/_rels/sheet6.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externalLinks/_rels/externalLink1.xml.rels" ContentType="application/vnd.openxmlformats-package.relationships+xml"/>
  <Override PartName="/xl/externalLinks/_rels/externalLink2.xml.rels" ContentType="application/vnd.openxmlformats-package.relationship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revisions/revisionLog15.xml" ContentType="application/vnd.openxmlformats-officedocument.spreadsheetml.revisionLog+xml"/>
  <Override PartName="/xl/revisions/revisionLog3.xml" ContentType="application/vnd.openxmlformats-officedocument.spreadsheetml.revisionLog+xml"/>
  <Override PartName="/xl/revisions/revisionLog28.xml" ContentType="application/vnd.openxmlformats-officedocument.spreadsheetml.revisionLog+xml"/>
  <Override PartName="/xl/revisions/userNames.xml" ContentType="application/vnd.openxmlformats-officedocument.spreadsheetml.userNames+xml"/>
  <Override PartName="/xl/revisions/revisionLog17.xml" ContentType="application/vnd.openxmlformats-officedocument.spreadsheetml.revisionLog+xml"/>
  <Override PartName="/xl/revisions/revisionLog5.xml" ContentType="application/vnd.openxmlformats-officedocument.spreadsheetml.revisionLog+xml"/>
  <Override PartName="/xl/revisions/revisionLog22.xml" ContentType="application/vnd.openxmlformats-officedocument.spreadsheetml.revisionLog+xml"/>
  <Override PartName="/xl/revisions/revisionHeaders.xml" ContentType="application/vnd.openxmlformats-officedocument.spreadsheetml.revisionHeaders+xml"/>
  <Override PartName="/xl/revisions/revisionLog13.xml" ContentType="application/vnd.openxmlformats-officedocument.spreadsheetml.revisionLog+xml"/>
  <Override PartName="/xl/revisions/revisionLog1.xml" ContentType="application/vnd.openxmlformats-officedocument.spreadsheetml.revisionLog+xml"/>
  <Override PartName="/xl/revisions/revisionLog14.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4.xml" ContentType="application/vnd.openxmlformats-officedocument.spreadsheetml.revisionLog+xml"/>
  <Override PartName="/xl/revisions/revisionLog18.xml" ContentType="application/vnd.openxmlformats-officedocument.spreadsheetml.revisionLog+xml"/>
  <Override PartName="/xl/revisions/revisionLog6.xml" ContentType="application/vnd.openxmlformats-officedocument.spreadsheetml.revisionLog+xml"/>
  <Override PartName="/xl/revisions/revisionLog19.xml" ContentType="application/vnd.openxmlformats-officedocument.spreadsheetml.revisionLog+xml"/>
  <Override PartName="/xl/revisions/revisionLog7.xml" ContentType="application/vnd.openxmlformats-officedocument.spreadsheetml.revisionLog+xml"/>
  <Override PartName="/xl/revisions/revisionLog30.xml" ContentType="application/vnd.openxmlformats-officedocument.spreadsheetml.revisionLog+xml"/>
  <Override PartName="/xl/revisions/revisionLog8.xml" ContentType="application/vnd.openxmlformats-officedocument.spreadsheetml.revisionLog+xml"/>
  <Override PartName="/xl/revisions/revisionLog31.xml" ContentType="application/vnd.openxmlformats-officedocument.spreadsheetml.revisionLog+xml"/>
  <Override PartName="/xl/revisions/revisionLog9.xml" ContentType="application/vnd.openxmlformats-officedocument.spreadsheetml.revisionLog+xml"/>
  <Override PartName="/xl/revisions/_rels/revisionHeaders.xml.rels" ContentType="application/vnd.openxmlformats-package.relationships+xml"/>
  <Override PartName="/xl/revisions/revisionLog10.xml" ContentType="application/vnd.openxmlformats-officedocument.spreadsheetml.revisionLog+xml"/>
  <Override PartName="/xl/revisions/revisionLog11.xml" ContentType="application/vnd.openxmlformats-officedocument.spreadsheetml.revisionLog+xml"/>
  <Override PartName="/xl/revisions/revisionLog12.xml" ContentType="application/vnd.openxmlformats-officedocument.spreadsheetml.revisionLog+xml"/>
  <Override PartName="/xl/revisions/revisionLog20.xml" ContentType="application/vnd.openxmlformats-officedocument.spreadsheetml.revisionLog+xml"/>
  <Override PartName="/xl/revisions/revisionLog21.xml" ContentType="application/vnd.openxmlformats-officedocument.spreadsheetml.revisionLog+xml"/>
  <Override PartName="/xl/revisions/revisionLog23.xml" ContentType="application/vnd.openxmlformats-officedocument.spreadsheetml.revisionLog+xml"/>
  <Override PartName="/xl/revisions/revisionLog24.xml" ContentType="application/vnd.openxmlformats-officedocument.spreadsheetml.revisionLog+xml"/>
  <Override PartName="/xl/revisions/revisionLog25.xml" ContentType="application/vnd.openxmlformats-officedocument.spreadsheetml.revisionLog+xml"/>
  <Override PartName="/xl/revisions/revisionLog26.xml" ContentType="application/vnd.openxmlformats-officedocument.spreadsheetml.revisionLog+xml"/>
  <Override PartName="/xl/revisions/revisionLog27.xml" ContentType="application/vnd.openxmlformats-officedocument.spreadsheetml.revisionLog+xml"/>
  <Override PartName="/xl/revisions/revisionLog29.xml" ContentType="application/vnd.openxmlformats-officedocument.spreadsheetml.revisionLog+xml"/>
  <Override PartName="/xl/revisions/revisionLog32.xml" ContentType="application/vnd.openxmlformats-officedocument.spreadsheetml.revisionLog+xml"/>
  <Override PartName="/xl/revisions/revisionLog33.xml" ContentType="application/vnd.openxmlformats-officedocument.spreadsheetml.revisionLog+xml"/>
  <Override PartName="/xl/revisions/revisionLog34.xml" ContentType="application/vnd.openxmlformats-officedocument.spreadsheetml.revisionLog+xml"/>
  <Override PartName="/xl/revisions/revisionLog35.xml" ContentType="application/vnd.openxmlformats-officedocument.spreadsheetml.revisionLog+xml"/>
  <Override PartName="/xl/revisions/revisionLog36.xml" ContentType="application/vnd.openxmlformats-officedocument.spreadsheetml.revisionLog+xml"/>
  <Override PartName="/xl/revisions/revisionLog37.xml" ContentType="application/vnd.openxmlformats-officedocument.spreadsheetml.revisionLog+xml"/>
  <Override PartName="/xl/drawings/drawing1.xml" ContentType="application/vnd.openxmlformats-officedocument.drawing+xml"/>
  <Override PartName="/xl/drawings/drawing2.xml" ContentType="application/vnd.openxmlformats-officedocument.drawing+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1" activeTab="1"/>
  </bookViews>
  <sheets>
    <sheet name="B2B - Flux 2 - UBL" sheetId="1" state="hidden" r:id="rId2"/>
    <sheet name="Version" sheetId="2" state="visible" r:id="rId3"/>
    <sheet name="Note" sheetId="3" state="visible" r:id="rId4"/>
    <sheet name="Flow 1 IO table" sheetId="4" state="visible" r:id="rId5"/>
    <sheet name="Feuil4" sheetId="5" state="hidden" r:id="rId6"/>
    <sheet name="B2B - Flux 1 - UBL" sheetId="6" state="hidden" r:id="rId7"/>
  </sheets>
  <externalReferences>
    <externalReference r:id="rId8"/>
    <externalReference r:id="rId9"/>
  </externalReferences>
  <definedNames>
    <definedName function="false" hidden="true" localSheetId="5" name="_xlnm._FilterDatabase" vbProcedure="false">'B2B - Flux 1 - UBL'!$A$4:$S$84</definedName>
    <definedName function="false" hidden="true" localSheetId="0" name="_xlnm._FilterDatabase" vbProcedure="false">'B2B - Flux 2 - UBL'!$A$4:$R$223</definedName>
    <definedName function="false" hidden="false" name="Priorité" vbProcedure="false">[1]Feuil2!$C$1:$C$3</definedName>
    <definedName function="false" hidden="false" name="reference" vbProcedure="false">#REF!</definedName>
    <definedName function="false" hidden="false" name="SP_EXCEL_LINK_2086b10f89ac4ae9a825c43c8cdbbf4e" vbProcedure="false">#REF!</definedName>
    <definedName function="false" hidden="false" name="SP_EXCEL_LINK_2d3c8e505c7b441c88001872bdc3f14f" vbProcedure="false">#REF!</definedName>
    <definedName function="false" hidden="false" name="SP_EXCEL_LINK_7479312503d44844bb584db5ab896be9" vbProcedure="false">#REF!</definedName>
    <definedName function="false" hidden="false" name="SP_EXCEL_LINK_7580692eb5a24997bf6ff9e0b9a220dd" vbProcedure="false">#REF!</definedName>
    <definedName function="false" hidden="false" name="SP_EXCEL_LINK_78d01c3a212d4c3f8a6304e7c8f57a06" vbProcedure="false">#REF!</definedName>
    <definedName function="false" hidden="false" name="SP_EXCEL_LINK_8b5412ce04fd48dcba509f801edde731" vbProcedure="false">#REF!</definedName>
    <definedName function="false" hidden="false" name="SP_EXCEL_LINK_b7442fbbc0f548458942543cb9aac7ac" vbProcedure="false">#REF!</definedName>
    <definedName function="false" hidden="false" name="SP_EXCEL_LINK_cb46ec5e4201435b98e121370bd71f1f" vbProcedure="false">#REF!</definedName>
    <definedName function="false" hidden="false" name="sssss" vbProcedure="false">#REF!</definedName>
    <definedName function="false" hidden="false" name="sssssss" vbProcedure="false">#REF!</definedName>
    <definedName function="false" hidden="false" name="titre" vbProcedure="false">#REF!</definedName>
    <definedName function="false" hidden="false" name="tranche" vbProcedure="false">[2]Paramètres!$A$1:$A$2</definedName>
    <definedName function="false" hidden="false" name="Type" vbProcedure="false">[1]Feuil2!$A$1:$A$3</definedName>
    <definedName function="false" hidden="false" name="Validation" vbProcedure="false">[1]Feuil2!$E$1:$E$3</definedName>
    <definedName function="false" hidden="false" localSheetId="5" name="reference" vbProcedure="false">#REF!</definedName>
    <definedName function="false" hidden="false" localSheetId="5" name="SP_EXCEL_LINK_2086b10f89ac4ae9a825c43c8cdbbf4e" vbProcedure="false">#REF!</definedName>
    <definedName function="false" hidden="false" localSheetId="5" name="SP_EXCEL_LINK_2d3c8e505c7b441c88001872bdc3f14f" vbProcedure="false">#REF!</definedName>
    <definedName function="false" hidden="false" localSheetId="5" name="SP_EXCEL_LINK_7479312503d44844bb584db5ab896be9" vbProcedure="false">#REF!</definedName>
    <definedName function="false" hidden="false" localSheetId="5" name="SP_EXCEL_LINK_7580692eb5a24997bf6ff9e0b9a220dd" vbProcedure="false">#REF!</definedName>
    <definedName function="false" hidden="false" localSheetId="5" name="SP_EXCEL_LINK_78d01c3a212d4c3f8a6304e7c8f57a06" vbProcedure="false">#REF!</definedName>
    <definedName function="false" hidden="false" localSheetId="5" name="SP_EXCEL_LINK_8b5412ce04fd48dcba509f801edde731" vbProcedure="false">#REF!</definedName>
    <definedName function="false" hidden="false" localSheetId="5" name="SP_EXCEL_LINK_b7442fbbc0f548458942543cb9aac7ac" vbProcedure="false">#REF!</definedName>
    <definedName function="false" hidden="false" localSheetId="5" name="SP_EXCEL_LINK_cb46ec5e4201435b98e121370bd71f1f" vbProcedure="false">#REF!</definedName>
    <definedName function="false" hidden="false" localSheetId="5" name="sssss" vbProcedure="false">#REF!</definedName>
    <definedName function="false" hidden="false" localSheetId="5" name="sssssss" vbProcedure="false">#REF!</definedName>
    <definedName function="false" hidden="false" localSheetId="5" name="titre"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<sst xmlns="http://schemas.openxmlformats.org/spreadsheetml/2006/main" count="2774" uniqueCount="1344">
  <si>
    <t xml:space="preserve">DOCUMENT DE TRAVAIL</t>
  </si>
  <si>
    <t xml:space="preserve">ID</t>
  </si>
  <si>
    <t xml:space="preserve">Cardinalité</t>
  </si>
  <si>
    <t xml:space="preserve">Structure du format</t>
  </si>
  <si>
    <t xml:space="preserve">Path de la norme UBL</t>
  </si>
  <si>
    <t xml:space="preserve">Type logique</t>
  </si>
  <si>
    <t xml:space="preserve">Longueur</t>
  </si>
  <si>
    <t xml:space="preserve">Liste valeurs &amp; 
Nomenclatures</t>
  </si>
  <si>
    <t xml:space="preserve">Règles de gestion à respecter </t>
  </si>
  <si>
    <t xml:space="preserve">Définition métier de EN16931</t>
  </si>
  <si>
    <t xml:space="preserve">Note d'usage EN16931</t>
  </si>
  <si>
    <t xml:space="preserve">Règles générique EDI CPRO</t>
  </si>
  <si>
    <t xml:space="preserve">Règles synthaxique EDI CPRO</t>
  </si>
  <si>
    <t xml:space="preserve">Règles de la norme 16931</t>
  </si>
  <si>
    <t xml:space="preserve">Commentaire</t>
  </si>
  <si>
    <t xml:space="preserve">N1</t>
  </si>
  <si>
    <t xml:space="preserve">N2</t>
  </si>
  <si>
    <t xml:space="preserve">N3</t>
  </si>
  <si>
    <t xml:space="preserve">N4</t>
  </si>
  <si>
    <t xml:space="preserve">Facture ou avoir</t>
  </si>
  <si>
    <t xml:space="preserve">Chemin</t>
  </si>
  <si>
    <t xml:space="preserve">BT-1</t>
  </si>
  <si>
    <t xml:space="preserve">1.1</t>
  </si>
  <si>
    <t xml:space="preserve">Numéro de facture</t>
  </si>
  <si>
    <t xml:space="preserve">/Invoice
/CreditNote</t>
  </si>
  <si>
    <t xml:space="preserve">/cbc:ID</t>
  </si>
  <si>
    <t xml:space="preserve">IDENTIFIANT</t>
  </si>
  <si>
    <t xml:space="preserve">Identification unique de la Facture.</t>
  </si>
  <si>
    <t xml:space="preserve">Numéro séquentiel requis à l'Article 226(2) de la Directive 2006/112/CE [2], pour identifier la Facture de façon unique. Il peut être basé sur une ou plusieurs séries, qui peuvent comporter des caractères alphanumériques.</t>
  </si>
  <si>
    <t xml:space="preserve">G1.05
G1.06
G1.42</t>
  </si>
  <si>
    <t xml:space="preserve">BR-2</t>
  </si>
  <si>
    <t xml:space="preserve">BT-2</t>
  </si>
  <si>
    <t xml:space="preserve">Date d'émission facture initiale / facture rectificative</t>
  </si>
  <si>
    <t xml:space="preserve">/cbc:IssueDate</t>
  </si>
  <si>
    <t xml:space="preserve">DATE</t>
  </si>
  <si>
    <t xml:space="preserve">ISO</t>
  </si>
  <si>
    <t xml:space="preserve">AAAA-MM-JJ</t>
  </si>
  <si>
    <t xml:space="preserve">Date à laquelle la Facture a été émise.</t>
  </si>
  <si>
    <t xml:space="preserve">G1.07
G1.09
G1.36</t>
  </si>
  <si>
    <t xml:space="preserve">BR-3</t>
  </si>
  <si>
    <t xml:space="preserve">BT-3</t>
  </si>
  <si>
    <t xml:space="preserve">Code de type de facture</t>
  </si>
  <si>
    <t xml:space="preserve">/cbc:InvoiceTypeCode
/cbc:CreditNoteTypeCode</t>
  </si>
  <si>
    <t xml:space="preserve">CODE</t>
  </si>
  <si>
    <t xml:space="preserve">UNTDID 1001</t>
  </si>
  <si>
    <t xml:space="preserve">Code spécifiant le type fonctionnel de la Facture.</t>
  </si>
  <si>
    <t xml:space="preserve">Les factures commerciales et les notes de crédit sont définies selon les entrées issues de la liste UNTDID 1001 [6].
Les autres entrées de la liste UNTDID 1001 [6] concernant des factures ou des notes de crédit spécifiques peuvent être utilisées, le cas échéant.</t>
  </si>
  <si>
    <t xml:space="preserve">G1.01</t>
  </si>
  <si>
    <t xml:space="preserve">BR-4</t>
  </si>
  <si>
    <t xml:space="preserve">BT-5</t>
  </si>
  <si>
    <t xml:space="preserve">Code de devise de la facture</t>
  </si>
  <si>
    <t xml:space="preserve">/cbc:DocumentCurrencyCode</t>
  </si>
  <si>
    <t xml:space="preserve">ISO 4217</t>
  </si>
  <si>
    <t xml:space="preserve">Devise dans laquelle tous les montants de la Facture sont exprimés, à l'exception du montant total de la TVA dans la devise de comptabilisation.</t>
  </si>
  <si>
    <t xml:space="preserve">Une seule devise doit être utilisée dans la Facture, sauf pour le montant total de la TVA dans la devise de comptabilisation.
La devise peut être spécifiée pour chaque montant ou au niveau du document, en fonction de la syntaxe utilisée.
Les listes de devises valides sont enregistrées auprès de l'Agence de maintenance de la norme ISO 4217 « Codes pour la représentation des monnaies et types de fonds ». Il est recommandé d'utiliser la représentation alpha‑3.</t>
  </si>
  <si>
    <t xml:space="preserve">G1.10</t>
  </si>
  <si>
    <t xml:space="preserve">BR-5</t>
  </si>
  <si>
    <t xml:space="preserve">BT-6</t>
  </si>
  <si>
    <t xml:space="preserve">0.1</t>
  </si>
  <si>
    <t xml:space="preserve">Code de devise de comptabilisation de la TVA</t>
  </si>
  <si>
    <t xml:space="preserve">/cbc:TaxCurrencyCode</t>
  </si>
  <si>
    <t xml:space="preserve">Devise utilisée pour la comptabilisation et la déclaration de la TVA, acceptée ou exigée dans le pays du Vendeur.</t>
  </si>
  <si>
    <t xml:space="preserve">Doit être utilisée pour le montant total de la TVA dans la devise de comptabilisation, lorsque le code de devise de comptabilisation de la TVA diffère du Code de devise de facturation.
Les listes de devises valides sont enregistrées auprès de l'Agence de maintenance de la norme ISO 4217 « Codes pour la représentation des monnaies et types de fonds ». Il est recommandé d'utiliser la représentation alpha-3.
Pour plus d'informations, voir l'Article 230 de la Directive 2006/112/CE du Conseil [2].</t>
  </si>
  <si>
    <t xml:space="preserve">G1.10
G6.08</t>
  </si>
  <si>
    <t xml:space="preserve">BT-7</t>
  </si>
  <si>
    <t xml:space="preserve">Date d'exigibilité de la taxe sur la valeur ajoutée</t>
  </si>
  <si>
    <t xml:space="preserve">/cbc:TaxPointDate</t>
  </si>
  <si>
    <r>
      <rPr>
        <b val="true"/>
        <sz val="11"/>
        <color rgb="FF000000"/>
        <rFont val="Arial"/>
        <family val="2"/>
        <charset val="1"/>
      </rPr>
      <t xml:space="preserve">Cette donnée n'est pas utilisée en général en France. </t>
    </r>
    <r>
      <rPr>
        <sz val="11"/>
        <color rgb="FF000000"/>
        <rFont val="Arial"/>
        <family val="2"/>
        <charset val="1"/>
      </rPr>
      <t xml:space="preserve">C'est BT-8 qui indique le régime qui est normalement utilisée.</t>
    </r>
  </si>
  <si>
    <t xml:space="preserve">Date à laquelle la TVA devient imputable pour le Vendeur et pour l'Acheteur dans la mesure où cette date peut être déterminée et diffère de la date d'émission de la facture, conformément à la directive TVA.</t>
  </si>
  <si>
    <t xml:space="preserve">La date d'exigibilité correspond généralement à la date à laquelle les biens ont été livrés ou les services achevés (fait générateur). Il existe quelques variations. Pour plus d'informations, voir l'Article 226 (7) de la Directive 2006/112/CE du Conseil [2].
Cet élément est requis si la Date d'exigibilité de la taxe sur la valeur ajoutée diffère de la Date d'émission de la facture.</t>
  </si>
  <si>
    <t xml:space="preserve">G1.09
G1.36</t>
  </si>
  <si>
    <t xml:space="preserve">BR-CO-3</t>
  </si>
  <si>
    <t xml:space="preserve">BT-8</t>
  </si>
  <si>
    <t xml:space="preserve">Code de date d'exigibilité de la taxe sur la valeur ajoutée</t>
  </si>
  <si>
    <t xml:space="preserve">/cac:InvoicePeriod/cbc:DescriptionCode</t>
  </si>
  <si>
    <t xml:space="preserve">UNTDID 2005 </t>
  </si>
  <si>
    <t xml:space="preserve">Code spécifiant la date à laquelle la TVA devient imputable pour le Vendeur et pour l'Acheteur</t>
  </si>
  <si>
    <t xml:space="preserve">Le code doit être choisi parmi les valeurs suivantes issues de l'UNTDID 2005 [6]:
- Date de la facture
- Date de livraison
- Date de paiement
La date d'exigibilité de la taxe sur la valeur ajoutée en code est utilisé lorsque la date d'exigibilité de la taxe sur la valeur ajoutée n'est pas connue au moment de l'envoi de la facture. L'utilisation du BT-8 est donc exclusive de celle du BT-7 et inversement.</t>
  </si>
  <si>
    <t xml:space="preserve">G1.43
G6.08</t>
  </si>
  <si>
    <t xml:space="preserve">BT-9</t>
  </si>
  <si>
    <t xml:space="preserve">Date d'échéance</t>
  </si>
  <si>
    <t xml:space="preserve">/cbc:DueDate
/cac:PaymentMeans/cbc:PaymentDueDate</t>
  </si>
  <si>
    <t xml:space="preserve">Date à laquelle le paiement est dû.</t>
  </si>
  <si>
    <t xml:space="preserve">La date d'échéance correspond à la date à laquelle le paiement net est dû. Pour les paiements partiels, il s'agit de la première date d'échéance nette. La description correspondant à des conditions de paiement plus complexes est indiquée dans le BT-20.</t>
  </si>
  <si>
    <t xml:space="preserve">G1.09
G1.36
P1.12</t>
  </si>
  <si>
    <t xml:space="preserve">BR-CO-25</t>
  </si>
  <si>
    <t xml:space="preserve">BT-10</t>
  </si>
  <si>
    <t xml:space="preserve">Référence de l'acheteur</t>
  </si>
  <si>
    <t xml:space="preserve">/cbc:BuyerReference</t>
  </si>
  <si>
    <t xml:space="preserve">TEXTE</t>
  </si>
  <si>
    <t xml:space="preserve">Identifiant attribué par l'Acheteur et destiné au routage de la facture en interne.</t>
  </si>
  <si>
    <t xml:space="preserve">L'identifiant est défini par l'Acheteur (par exemple, ID de contact, service, ID de bureau, code de projet) mais est indiqué par le Vendeur dans la Facture.</t>
  </si>
  <si>
    <t xml:space="preserve">G2.19
G2.29</t>
  </si>
  <si>
    <t xml:space="preserve">BT-11</t>
  </si>
  <si>
    <t xml:space="preserve">Référence de projet</t>
  </si>
  <si>
    <t xml:space="preserve">/cac:ProjectReference/cbc:ID
/cac:AdditionalDocumentReference/cbc:ID</t>
  </si>
  <si>
    <t xml:space="preserve">REFERENCE DE DOCUMENT</t>
  </si>
  <si>
    <t xml:space="preserve">Identification du projet auquel la facture fait référence</t>
  </si>
  <si>
    <t xml:space="preserve">BT-12</t>
  </si>
  <si>
    <t xml:space="preserve">Référence du contrat</t>
  </si>
  <si>
    <t xml:space="preserve">/cac:ContractDocumentReference/cbc:ID</t>
  </si>
  <si>
    <t xml:space="preserve">Identifiant d'un contrat.</t>
  </si>
  <si>
    <t xml:space="preserve">L'identifiant du contrat devrait être unique pour une relation commerciale spécifique et pour une période de temps définie.</t>
  </si>
  <si>
    <t xml:space="preserve">G3.02</t>
  </si>
  <si>
    <t xml:space="preserve">BT-13</t>
  </si>
  <si>
    <t xml:space="preserve">Référence du bon de commande</t>
  </si>
  <si>
    <t xml:space="preserve">/cac:OrderReference/cbc:ID</t>
  </si>
  <si>
    <t xml:space="preserve">Identifiant d'un bon de commande référencé, généré par l'Acheteur.</t>
  </si>
  <si>
    <t xml:space="preserve">G3.01 (B2G)
G3.04</t>
  </si>
  <si>
    <t xml:space="preserve">BT-14</t>
  </si>
  <si>
    <t xml:space="preserve">Numéro d’ordre de vente</t>
  </si>
  <si>
    <t xml:space="preserve">/cac:OrderReference/cbc:SalesOrderID</t>
  </si>
  <si>
    <t xml:space="preserve">Identifiant d'un bon de commande référencé, généré par le Vendeur.</t>
  </si>
  <si>
    <t xml:space="preserve">BT-15</t>
  </si>
  <si>
    <t xml:space="preserve">Référence d'avis de réception</t>
  </si>
  <si>
    <t xml:space="preserve">/cac:ReceiptDocumentReference/cbc:ID</t>
  </si>
  <si>
    <t xml:space="preserve">Identifiant d'un avis de réception référencé.</t>
  </si>
  <si>
    <t xml:space="preserve">BT-16</t>
  </si>
  <si>
    <t xml:space="preserve">Référence d'avis d'expédition</t>
  </si>
  <si>
    <t xml:space="preserve">/cac:DespatchDocumentReference/cbc:ID</t>
  </si>
  <si>
    <t xml:space="preserve">Identifiant d'un avis d'expédition référencé.</t>
  </si>
  <si>
    <t xml:space="preserve">BT-17</t>
  </si>
  <si>
    <t xml:space="preserve">Référence de l'appel d'offres ou du lot</t>
  </si>
  <si>
    <t xml:space="preserve">/cac:OriginatorDocumentReference/cbc:ID</t>
  </si>
  <si>
    <t xml:space="preserve">Identifiant d'un appel d'offres ou d'un lot</t>
  </si>
  <si>
    <t xml:space="preserve">Dans certains pays, une référence à l'appel d'offres qui a abouti au contrat doit être fournie.</t>
  </si>
  <si>
    <t xml:space="preserve">BT-18</t>
  </si>
  <si>
    <t xml:space="preserve">Identifiant d'objet facturé</t>
  </si>
  <si>
    <t xml:space="preserve">/cac:AdditionalDocumentReference/cbc:ID</t>
  </si>
  <si>
    <t xml:space="preserve">Identifiant d'un objet sur lequel sont basés l'article ou les données facturés et qui est indiqué par le Vendeur.</t>
  </si>
  <si>
    <t xml:space="preserve">Il peut s'agir d'un numéro d'abonnement, d'un numéro de téléphone, d'un compteur, etc., selon le cas.</t>
  </si>
  <si>
    <t xml:space="preserve">BT-18-1</t>
  </si>
  <si>
    <t xml:space="preserve">Identifiant du schéma</t>
  </si>
  <si>
    <t xml:space="preserve">/cac:AdditionalDocumentReference/cbc:ID/@schemeID</t>
  </si>
  <si>
    <t xml:space="preserve">UNTDID 1153</t>
  </si>
  <si>
    <t xml:space="preserve">BT-19</t>
  </si>
  <si>
    <t xml:space="preserve">Référence comptable de l'acheteur</t>
  </si>
  <si>
    <t xml:space="preserve">/cbc:AccountingCost</t>
  </si>
  <si>
    <t xml:space="preserve">Valeur textuelle spécifiant où imputer les données pertinentes dans les comptes comptables de l'Acheteur.</t>
  </si>
  <si>
    <t xml:space="preserve">BT-20</t>
  </si>
  <si>
    <t xml:space="preserve">Conditions de paiement</t>
  </si>
  <si>
    <t xml:space="preserve">/cac:PaymentTerms/cbc:Note</t>
  </si>
  <si>
    <t xml:space="preserve">Description textuelle des conditions de paiement applicables au montant à payer (y compris la description des pénalités éventuelles).</t>
  </si>
  <si>
    <t xml:space="preserve">Cet élément peut contenir plusieurs lignes et plusieurs termes.</t>
  </si>
  <si>
    <t xml:space="preserve">P1.08
G6.09</t>
  </si>
  <si>
    <t xml:space="preserve">BG-1</t>
  </si>
  <si>
    <t xml:space="preserve">0.N</t>
  </si>
  <si>
    <t xml:space="preserve">NOTE DE FACTURE</t>
  </si>
  <si>
    <t xml:space="preserve">/cbc:Note</t>
  </si>
  <si>
    <t xml:space="preserve">Groupe de termes métier fournissant des notes en texte pertinentes dans la facture, associées à un indicateur précisant le sujet de la note.</t>
  </si>
  <si>
    <t xml:space="preserve">G6.08</t>
  </si>
  <si>
    <t xml:space="preserve">BT-21</t>
  </si>
  <si>
    <t xml:space="preserve">Code du sujet de la note de facture</t>
  </si>
  <si>
    <t xml:space="preserve">UNTDID 4451</t>
  </si>
  <si>
    <t xml:space="preserve">Sujet de la note en texte suivant.</t>
  </si>
  <si>
    <t xml:space="preserve">Doit être choisi permi les codes disponibles dans la liste UNTDID 4451 [6].</t>
  </si>
  <si>
    <t xml:space="preserve">G1.52
G6.08</t>
  </si>
  <si>
    <t xml:space="preserve">BT-22</t>
  </si>
  <si>
    <t xml:space="preserve">Note de facture</t>
  </si>
  <si>
    <t xml:space="preserve">Commentaire fournissant des informations non structurées concernant la Facture dans son ensemble.</t>
  </si>
  <si>
    <t xml:space="preserve">Exemple : raison d'une rectification.</t>
  </si>
  <si>
    <t xml:space="preserve">P1.08
G6.08</t>
  </si>
  <si>
    <t xml:space="preserve">BG-2</t>
  </si>
  <si>
    <t xml:space="preserve">CONTROLE DU PROCESSUS</t>
  </si>
  <si>
    <t xml:space="preserve">Groupe de termes métiers fournissant des informations sur le processus métier et les règles applicables au document Facture. </t>
  </si>
  <si>
    <t xml:space="preserve">BT-23</t>
  </si>
  <si>
    <t xml:space="preserve">Type de processus métier (cadre de facturation)</t>
  </si>
  <si>
    <t xml:space="preserve">/cbc:ProfileID</t>
  </si>
  <si>
    <t xml:space="preserve">Identifie le contexte de processus métier dans lequel se déroule l'opération. Permet à l'Acheteur de traiter la Facture de manière appropriée.</t>
  </si>
  <si>
    <t xml:space="preserve">A spécifier par l'Acheteur.</t>
  </si>
  <si>
    <t xml:space="preserve">G1.02
G1.33
G1.59
G1.60
G1.64
G6.08</t>
  </si>
  <si>
    <t xml:space="preserve">BT-24</t>
  </si>
  <si>
    <t xml:space="preserve">Type de profil (e-invoicing, e-reporting, facture etc..)</t>
  </si>
  <si>
    <t xml:space="preserve">/cbc:CustomizationID</t>
  </si>
  <si>
    <t xml:space="preserve">Identification de la spécification contenant la totalité des règles concernant le contenu sémantique, les cardinalités et les règles opérationnelles auxquelles se conforment les données contenues dans l’instance de document.</t>
  </si>
  <si>
    <t xml:space="preserve">Elle identifie la norme de facturation européenne ainsi que les éventuelles extensions appliquées.
L'identification peut inclure la version de la spécification.</t>
  </si>
  <si>
    <t xml:space="preserve">S1.06</t>
  </si>
  <si>
    <t xml:space="preserve">BR-1</t>
  </si>
  <si>
    <t xml:space="preserve">BG-3</t>
  </si>
  <si>
    <t xml:space="preserve">RÉFÉRENCE À UNE FACTURE ANTÉRIEURE</t>
  </si>
  <si>
    <t xml:space="preserve">/cac:BillingReference/cac:InvoiceDocumentReference</t>
  </si>
  <si>
    <t xml:space="preserve">Groupe de termes métiers fournissant des informations sur une Facture antérieure qui doit être rectifiée ou faire l’objet d’une facture d’avoir.</t>
  </si>
  <si>
    <t xml:space="preserve">À utiliser dans les cas suivants : 
- la correction d'une facture précédente
- la facture finale faisant référence à des factures partielles précédentes
- la facture finale faisant référence à des factures de pré-paiement précédentes</t>
  </si>
  <si>
    <t xml:space="preserve">G1.31</t>
  </si>
  <si>
    <t xml:space="preserve">BT-25</t>
  </si>
  <si>
    <t xml:space="preserve">Référence à une facture antérieure</t>
  </si>
  <si>
    <t xml:space="preserve">/cac:BillingReference/cac:InvoiceDocumentReference/cbc:ID</t>
  </si>
  <si>
    <t xml:space="preserve">Identification d'une Facture précédemment envoyée par le Vendeur.</t>
  </si>
  <si>
    <t xml:space="preserve">G1.05
G1.06 (B2G-FT)</t>
  </si>
  <si>
    <t xml:space="preserve">BR-55</t>
  </si>
  <si>
    <t xml:space="preserve">BT-26</t>
  </si>
  <si>
    <t xml:space="preserve">Date d'émission de facture antérieure</t>
  </si>
  <si>
    <t xml:space="preserve">/cac:BillingReference/cac:InvoiceDocumentReference/cbc:IssueDate</t>
  </si>
  <si>
    <t xml:space="preserve">Date à laquelle la Facture antérieure a été émise.</t>
  </si>
  <si>
    <t xml:space="preserve">La Date d'émission de facture antérieure doit être fournie si l'identifiant de facture antérieure n'est pas unique.</t>
  </si>
  <si>
    <t xml:space="preserve">G1.09
G1.36
G6.09</t>
  </si>
  <si>
    <t xml:space="preserve">BG-4</t>
  </si>
  <si>
    <t xml:space="preserve">VENDEUR</t>
  </si>
  <si>
    <t xml:space="preserve">/cac:AccountingSupplierParty</t>
  </si>
  <si>
    <t xml:space="preserve">Groupe de termes métiers fournissant des informations sur le Vendeur.</t>
  </si>
  <si>
    <t xml:space="preserve">BT-27</t>
  </si>
  <si>
    <t xml:space="preserve">Raison sociale du vendeur</t>
  </si>
  <si>
    <t xml:space="preserve">/cac:AccountingSupplierParty/cac:Party/cac:PartyLegalEntity/cbc:RegistrationName</t>
  </si>
  <si>
    <t xml:space="preserve">Dénomination officielle complète sous laquelle le Vendeur est inscrit dans le registre national des personnes morales ou en tant qu'Assujetti, ou alors exerce ses activités en tant que personne ou groupe de personnes.</t>
  </si>
  <si>
    <t xml:space="preserve">G2.09</t>
  </si>
  <si>
    <t xml:space="preserve">BR-6</t>
  </si>
  <si>
    <t xml:space="preserve">BT-28</t>
  </si>
  <si>
    <t xml:space="preserve">Appellation commerciale du vendeur</t>
  </si>
  <si>
    <t xml:space="preserve">/cac:AccountingSupplierParty/cac:Party/cac:PartyName/cbc:Name</t>
  </si>
  <si>
    <t xml:space="preserve">Nom sous lequel le Vendeur est connu, autre que la Raison sociale du vendeur (également appelée Dénomination commerciale).</t>
  </si>
  <si>
    <t xml:space="preserve">Elle peut être utilisée si elle diffère de la Raison sociale du Vendeur.</t>
  </si>
  <si>
    <t xml:space="preserve">BT-29</t>
  </si>
  <si>
    <t xml:space="preserve">0.n</t>
  </si>
  <si>
    <t xml:space="preserve">identifiant complémentaire</t>
  </si>
  <si>
    <t xml:space="preserve">/cac:AccountingSupplierParty/cac:Party/cac:PartyIdentification/cbc:ID</t>
  </si>
  <si>
    <t xml:space="preserve">C'est le numéro de SIRET qu'il faudra à minima renseigner</t>
  </si>
  <si>
    <t xml:space="preserve">Identification du Vendeur</t>
  </si>
  <si>
    <t xml:space="preserve">Dans de nombreux systèmes, l'Identifiant du vendeur est un élément d'information clé. Plusieurs Identifiants de vendeur peuvent être attribués ou spécifiés. Toutefois, tous les identifiants sont spécifiques à un contexte et lorsqu'il y a échange de données entre des systèmes, il est important de les différencier en utilisant un schéma d'identification différent.</t>
  </si>
  <si>
    <t xml:space="preserve">BR-CO-26</t>
  </si>
  <si>
    <t xml:space="preserve">BT-29-1</t>
  </si>
  <si>
    <t xml:space="preserve">/cac:AccountingSupplierParty/cac:Party/cac:PartyIdentification/cbc:ID/@schemeID</t>
  </si>
  <si>
    <t xml:space="preserve">Identifiant du schéma de l'identifiant du vendeur.</t>
  </si>
  <si>
    <t xml:space="preserve">S'il est utilisé, l'identifiant du schéma doit être choisi parmi les entrées  de liste publiée par l'agence de maintenance ISO 6523.</t>
  </si>
  <si>
    <t xml:space="preserve">G1.08
G2.07
G1.11
S1.11</t>
  </si>
  <si>
    <t xml:space="preserve">BT-30</t>
  </si>
  <si>
    <t xml:space="preserve">Numéro de SIREN</t>
  </si>
  <si>
    <t xml:space="preserve">/cac:AccountingSupplierParty/cac:Party/cac:PartyLegalEntity/cbc:CompanyID</t>
  </si>
  <si>
    <t xml:space="preserve">CODE 0002 + SIREN
</t>
  </si>
  <si>
    <t xml:space="preserve">Identifiant délivré par un organisme d’enregistrement officiel, qui identifie le Vendeur comme une entité juridique ou une personne morale.</t>
  </si>
  <si>
    <t xml:space="preserve">Si aucun schéma d'identification n'est précisé, il devrait être connu de l'Acheteur et du Vendeur.</t>
  </si>
  <si>
    <t xml:space="preserve">G1.61</t>
  </si>
  <si>
    <t xml:space="preserve">BT-31</t>
  </si>
  <si>
    <t xml:space="preserve">Identifiant à la TVA du vendeur</t>
  </si>
  <si>
    <t xml:space="preserve">/cac:AccountingSupplierParty/cac:Party/cac:PartyTaxScheme/cbc:CompanyID</t>
  </si>
  <si>
    <t xml:space="preserve">Identifiant à la TVA du Vendeur (également appelé Numéro d'identification à la TVA du vendeur).</t>
  </si>
  <si>
    <t xml:space="preserve">Selon l'Article 215 de la Directive 2006/112/CE du Conseil [2], le numéro individuel d'identification à la TVA comporte un préfixe conforme à l’ISO 3166-1 alpha-2 permettant d'identifier l'État membre par lequel il a été attribué. Néanmoins, la Grèce est autorisée à utiliser le préfixe « EL ».</t>
  </si>
  <si>
    <t xml:space="preserve">G1.46
G1.47</t>
  </si>
  <si>
    <t xml:space="preserve">BR-CO-9
BR-CO-26</t>
  </si>
  <si>
    <t xml:space="preserve">BT-32</t>
  </si>
  <si>
    <t xml:space="preserve">Identifiant fiscal du vendeur</t>
  </si>
  <si>
    <t xml:space="preserve">Cette donnée n'est pas utilisée en général en France</t>
  </si>
  <si>
    <t xml:space="preserve">Référence permettant au Vendeur d'indiquer qu'il est enregistré auprès de l'administration fiscale.
Pour la France, cette donnée ne permet pas de véhiculer le n° de TVA intracommunautaire</t>
  </si>
  <si>
    <t xml:space="preserve">Cette information peut avoir une incidence sur la façon dont l'Acheteur règle le paiement (notamment en ce qui concerne les cotisations de sécurité sociale). Par exemple, dans certains pays, si le Vendeur n'est pas enregistré comme entité imposable, l'Acheteur est tenu de retenir le montant de la taxe et de le payer pour le compte du Vendeur.</t>
  </si>
  <si>
    <t xml:space="preserve">BT-33</t>
  </si>
  <si>
    <t xml:space="preserve">Forme juridique et capital social pour les sociétés</t>
  </si>
  <si>
    <t xml:space="preserve">/cac:AccountingSupplierParty/cac:Party/cac:PartyLegalEntity/cbc:CompanyLegalForm</t>
  </si>
  <si>
    <t xml:space="preserve">Informations juridiques additionnelles sur le Vendeur.</t>
  </si>
  <si>
    <t xml:space="preserve"> Exemple : capital social.</t>
  </si>
  <si>
    <t xml:space="preserve">G2.27
P1.08</t>
  </si>
  <si>
    <t xml:space="preserve">BT-34</t>
  </si>
  <si>
    <t xml:space="preserve">Adresse électronique du vendeur</t>
  </si>
  <si>
    <t xml:space="preserve">/cac:AccountingSupplierParty/cac:Party/cbc:EndpointID</t>
  </si>
  <si>
    <t xml:space="preserve">Identifie l'adresse électronique du Vendeur à laquelle un document commercial peut être transmis.</t>
  </si>
  <si>
    <t xml:space="preserve">BR-62</t>
  </si>
  <si>
    <t xml:space="preserve">BT-34-1</t>
  </si>
  <si>
    <t xml:space="preserve">/cac:AccountingSupplierParty/cac:Party/cbc:EndpointID/@schemeID</t>
  </si>
  <si>
    <t xml:space="preserve">EN16931 Codelists</t>
  </si>
  <si>
    <t xml:space="preserve">Identifiant du schéma d'identification de l'adresse électronique du vendeur</t>
  </si>
  <si>
    <t xml:space="preserve">BG-5</t>
  </si>
  <si>
    <t xml:space="preserve">ADRESSE POSTALE DU VENDEUR</t>
  </si>
  <si>
    <t xml:space="preserve">/cac:AccountingSupplierParty/cac:Party/cac:PostalAddress</t>
  </si>
  <si>
    <t xml:space="preserve">Groupe de termes métiers fournissant des informations sur l'adresse du Vendeur.</t>
  </si>
  <si>
    <t xml:space="preserve">Les éléments pertinents de l'adresse doivent être remplis pour se conformer aux exigences légales.</t>
  </si>
  <si>
    <t xml:space="preserve">BR-8</t>
  </si>
  <si>
    <t xml:space="preserve">BT-35</t>
  </si>
  <si>
    <t xml:space="preserve">Adresse du vendeur - Ligne 1</t>
  </si>
  <si>
    <t xml:space="preserve">/cac:AccountingSupplierParty/cac:Party/cac:PostalAddress/cbc:StreetName</t>
  </si>
  <si>
    <t xml:space="preserve">Ligne principale d'une adresse.</t>
  </si>
  <si>
    <t xml:space="preserve">Généralement, le nom et le numéro de la rue ou la boîte postale.</t>
  </si>
  <si>
    <t xml:space="preserve">BT-36</t>
  </si>
  <si>
    <t xml:space="preserve">Adresse du vendeur - Ligne 2</t>
  </si>
  <si>
    <t xml:space="preserve">/cac:AccountingSupplierParty/cac:Party/cac:PostalAddress/cbc:AdditionalStreetName</t>
  </si>
  <si>
    <t xml:space="preserve">Ligne supplémentaire d'une adresse, qui peut être utilisée pour donner des précisions et compléter la ligne principale.</t>
  </si>
  <si>
    <t xml:space="preserve">BT-162</t>
  </si>
  <si>
    <t xml:space="preserve">Adresse du vendeur - Ligne 3</t>
  </si>
  <si>
    <t xml:space="preserve">/cac:AccountingSupplierParty/cac:Party/cac:PostalAddress/cac:AddressLine/cbc:Line</t>
  </si>
  <si>
    <t xml:space="preserve">BT-37</t>
  </si>
  <si>
    <t xml:space="preserve">Localité du vendeur</t>
  </si>
  <si>
    <t xml:space="preserve">/cac:AccountingSupplierParty/cac:Party/cac:PostalAddress/cbc:CityName</t>
  </si>
  <si>
    <t xml:space="preserve">Nom usuel de la commune, ville ou village, dans laquelle se trouve l'adresse du Vendeur.</t>
  </si>
  <si>
    <t xml:space="preserve">BT-38</t>
  </si>
  <si>
    <t xml:space="preserve">Code postal du vendeur</t>
  </si>
  <si>
    <t xml:space="preserve">/cac:AccountingSupplierParty/cac:Party/cac:PostalAddress/cbc:PostalZone</t>
  </si>
  <si>
    <t xml:space="preserve">Identifiant d'un groupe adressable de propriétés, conforme au service postal concerné.</t>
  </si>
  <si>
    <t xml:space="preserve">Exemple : code postal ou numéro postal d'acheminement.</t>
  </si>
  <si>
    <t xml:space="preserve">BT-39</t>
  </si>
  <si>
    <t xml:space="preserve">Subdivision du pays du vendeur</t>
  </si>
  <si>
    <t xml:space="preserve">/cac:AccountingSupplierParty/cac:Party/cac:PostalAddress/cbc:CountrySubentity</t>
  </si>
  <si>
    <t xml:space="preserve">Subdivision d'un pays.</t>
  </si>
  <si>
    <t xml:space="preserve">Exemple : région, comté, état, province, etc.</t>
  </si>
  <si>
    <t xml:space="preserve">BT-40</t>
  </si>
  <si>
    <t xml:space="preserve">Code de pays du vendeur</t>
  </si>
  <si>
    <t xml:space="preserve">/cac:AccountingSupplierParty/cac:Party/cac:PostalAddress/cac:Country/cbc:IdentificationCode</t>
  </si>
  <si>
    <t xml:space="preserve">ISO 3166</t>
  </si>
  <si>
    <t xml:space="preserve">Code d'identification du pays.</t>
  </si>
  <si>
    <t xml:space="preserve">Les listes de pays valides sont enregistrées auprès de l'Agence de maintenance de la norme ISO 3166-1 « Codes pour la représentation des noms de pays et de leurs subdivisions ». Il est recommandé d'utiliser la représentation alpha-2.</t>
  </si>
  <si>
    <t xml:space="preserve">G2.01
G2.03</t>
  </si>
  <si>
    <t xml:space="preserve">BR-9</t>
  </si>
  <si>
    <t xml:space="preserve">BG-6</t>
  </si>
  <si>
    <t xml:space="preserve">CONTACT DU VENDEUR</t>
  </si>
  <si>
    <t xml:space="preserve">/cac:AccountingSupplierParty/cac:Party/cac:Contact</t>
  </si>
  <si>
    <t xml:space="preserve">Groupe de termes métiers fournissant des informations de contact concernant le Vendeur.</t>
  </si>
  <si>
    <t xml:space="preserve">BT-41</t>
  </si>
  <si>
    <t xml:space="preserve">Point de contact du vendeur</t>
  </si>
  <si>
    <t xml:space="preserve">/cac:AccountingSupplierParty/cac:Party/cac:Contact/cbc:Name</t>
  </si>
  <si>
    <t xml:space="preserve">Point de contact correspondant à une entité juridique ou à une personne morale.</t>
  </si>
  <si>
    <t xml:space="preserve">Exemple : nom d'une personne, ou identification d'un contact, d'un service ou d'un bureau : PERSON</t>
  </si>
  <si>
    <t xml:space="preserve">BT-42</t>
  </si>
  <si>
    <t xml:space="preserve">Numéro de téléphone du contact du vendeur</t>
  </si>
  <si>
    <t xml:space="preserve">/cac:AccountingSupplierParty/cac:Party/cac:Contact/cbc:Telephone</t>
  </si>
  <si>
    <t xml:space="preserve">Numéro de téléphone du point de contact.</t>
  </si>
  <si>
    <t xml:space="preserve">BT-43</t>
  </si>
  <si>
    <t xml:space="preserve">Adresse électronique du contact du vendeur</t>
  </si>
  <si>
    <t xml:space="preserve">/cac:AccountingSupplierParty/cac:Party/cac:Contact/cbc:ElectronicMail</t>
  </si>
  <si>
    <t xml:space="preserve">Adresse e-mail du point de contact.</t>
  </si>
  <si>
    <t xml:space="preserve">BG-7</t>
  </si>
  <si>
    <t xml:space="preserve">ACHETEUR</t>
  </si>
  <si>
    <t xml:space="preserve">/cac:AccountingCustomerParty</t>
  </si>
  <si>
    <t xml:space="preserve">Groupe de termes métiers fournissant des informations sur l'Acheteur.</t>
  </si>
  <si>
    <t xml:space="preserve">BT-44</t>
  </si>
  <si>
    <t xml:space="preserve">Raison sociale de l'acheteur</t>
  </si>
  <si>
    <t xml:space="preserve">/cac:AccountingCustomerParty/cac:Party/cac:PartyLegalEntity/cbc:RegistrationName</t>
  </si>
  <si>
    <t xml:space="preserve">Nom complet de l'Acheteur.</t>
  </si>
  <si>
    <t xml:space="preserve"> </t>
  </si>
  <si>
    <t xml:space="preserve">BR-7</t>
  </si>
  <si>
    <t xml:space="preserve">BT-45</t>
  </si>
  <si>
    <t xml:space="preserve">Appellation commerciale de l'acheteur</t>
  </si>
  <si>
    <t xml:space="preserve">/cac:AccountingCustomerParty/cac:Party/cac:PartyName/cbc:Name</t>
  </si>
  <si>
    <t xml:space="preserve">Nom par lequel l'Acheteur est connu, autre que la raison sociale de l'Acheteur (également appelé Nom de l'entreprise).</t>
  </si>
  <si>
    <t xml:space="preserve">Elle peut être utilisée si elle diffère de la Raison sociale de l'Acheteur.</t>
  </si>
  <si>
    <t xml:space="preserve">BT-46</t>
  </si>
  <si>
    <t xml:space="preserve">Identifiant privée de l'acheteur</t>
  </si>
  <si>
    <t xml:space="preserve">/cac:AccountingCustomerParty/cac:Party/cac:PartyIdentification/cbc:ID</t>
  </si>
  <si>
    <t xml:space="preserve">Identification de l'Acheteur.</t>
  </si>
  <si>
    <t xml:space="preserve">Si aucun schéma d'identification n'est précisé, il devrait être connu de l'Acheteur et du Vendeur, par exemple un identifiant de l'acehteur attribué par le Vendeur préalablement échangé.</t>
  </si>
  <si>
    <t xml:space="preserve">G2.16</t>
  </si>
  <si>
    <t xml:space="preserve">Il faut demander de changer la cardinalité de la norme</t>
  </si>
  <si>
    <t xml:space="preserve">BT-46-1</t>
  </si>
  <si>
    <t xml:space="preserve">/cac:AccountingCustomerParty/cac:Party/cac:PartyIdentification/cbc:ID/@schemeID</t>
  </si>
  <si>
    <t xml:space="preserve">Identifiant du schéma de l'identifiant de l'acheteur</t>
  </si>
  <si>
    <t xml:space="preserve">Identifiant de l'acheteur (SIRET)</t>
  </si>
  <si>
    <t xml:space="preserve">Identifiant du schéma (SIRET)</t>
  </si>
  <si>
    <r>
      <rPr>
        <sz val="11"/>
        <color rgb="FF000000"/>
        <rFont val="Arial"/>
        <family val="2"/>
        <charset val="1"/>
      </rPr>
      <t xml:space="preserve">/cac:AccountingCustomerParty/cac:Party/cac:PartyIdentification/cbc:ID/@schemeID
SchemeID = </t>
    </r>
    <r>
      <rPr>
        <sz val="11"/>
        <rFont val="Arial"/>
        <family val="2"/>
        <charset val="1"/>
      </rPr>
      <t xml:space="preserve">0009</t>
    </r>
  </si>
  <si>
    <t xml:space="preserve">G2.07</t>
  </si>
  <si>
    <t xml:space="preserve">Identifiant de l'acheteur (Code service)</t>
  </si>
  <si>
    <t xml:space="preserve">Identifiant du schéma (Code service)</t>
  </si>
  <si>
    <t xml:space="preserve">/cac:AccountingCustomerParty/cac:Party/cac:PartyIdentification/cbc:ID/@schemeID
SchemeID = 0205</t>
  </si>
  <si>
    <t xml:space="preserve">BT-47</t>
  </si>
  <si>
    <t xml:space="preserve">/cac:AccountingCustomerParty/cac:Party/cac:PartyLegalEntity/cbc:CompanyID</t>
  </si>
  <si>
    <t xml:space="preserve">Identifiant délivré par un organisme d’enregistrement officiel, qui identifie l'Acheteur comme une entité juridique ou une personne morale.</t>
  </si>
  <si>
    <t xml:space="preserve">Si aucun schéma d'identification n'est précisé, il devrait être connu de l'Acheteur et du Vendeur, par exemple un identifiant exclusivement utilisé dans l'environnement juridique applicable.</t>
  </si>
  <si>
    <t xml:space="preserve">G1.63
G1.58</t>
  </si>
  <si>
    <t xml:space="preserve">BT-47-1</t>
  </si>
  <si>
    <t xml:space="preserve">/cac:AccountingCustomerParty/cac:Party/cac:PartyLegalEntity/cbc:CompanyID/@schemeID
SchemeID = 0002</t>
  </si>
  <si>
    <t xml:space="preserve">Identifiant du schéma de l'identifiant d'enregistrement légal de l'acheteur</t>
  </si>
  <si>
    <t xml:space="preserve">BT-48</t>
  </si>
  <si>
    <t xml:space="preserve">Identifiant à la TVA  de l'acheteur</t>
  </si>
  <si>
    <t xml:space="preserve">/cac:AccountingCustomerParty/cac:Party/cac:PartyTaxScheme/cbc:CompanyID</t>
  </si>
  <si>
    <t xml:space="preserve">Identifiant à la TVA de l'Acheteur (également appelé Numéro d'identification à la TVA de l'acheteur).</t>
  </si>
  <si>
    <t xml:space="preserve">BR-CO-9</t>
  </si>
  <si>
    <t xml:space="preserve">BT-49</t>
  </si>
  <si>
    <t xml:space="preserve">Adresse électronique de l'acheteur (adresse de facturation)</t>
  </si>
  <si>
    <t xml:space="preserve">/cac:AccountingCustomerParty/cac:Party/cbc:EndpointID</t>
  </si>
  <si>
    <t xml:space="preserve">Identifie l'adresse électronique de l'Acheteur à laquelle il convient qu'un document commercial soit transmis.</t>
  </si>
  <si>
    <t xml:space="preserve">BR-63</t>
  </si>
  <si>
    <t xml:space="preserve">BT-49-1</t>
  </si>
  <si>
    <t xml:space="preserve">Identifiant du schéma de l'adresse électronique de l'acheteur</t>
  </si>
  <si>
    <t xml:space="preserve">/cac:AccountingCustomerParty/cac:Party/cbc:End pointID/@schemeID</t>
  </si>
  <si>
    <t xml:space="preserve">Identifie l'Adresse électronique de l'acheteur à</t>
  </si>
  <si>
    <t xml:space="preserve">L'identifiant du schéma doit être choisi à partir d'une liste tenue à jour par le Mécanisme pour l'interconnexion en Europe.</t>
  </si>
  <si>
    <t xml:space="preserve">BG-8</t>
  </si>
  <si>
    <t xml:space="preserve">ADRESSE POSTALE DE L'ACHETEUR</t>
  </si>
  <si>
    <t xml:space="preserve">/cac:AccountingCustomerParty/cac:Party/cac:PostalAddress</t>
  </si>
  <si>
    <t xml:space="preserve">Groupe de termes métiers fournissant des informations sur l'adresse postale de l'Acheteur.</t>
  </si>
  <si>
    <t xml:space="preserve">BR-10</t>
  </si>
  <si>
    <t xml:space="preserve">BT-50</t>
  </si>
  <si>
    <t xml:space="preserve">Adresse de l'acheteur - Ligne 1</t>
  </si>
  <si>
    <t xml:space="preserve">/cac:AccountingCustomerParty/cac:Party/cac:PostalAddress/cbc:StreetName</t>
  </si>
  <si>
    <t xml:space="preserve">BT-51</t>
  </si>
  <si>
    <t xml:space="preserve">Adresse de l'acheteur - Ligne 2</t>
  </si>
  <si>
    <t xml:space="preserve">/cac:AccountingCustomerParty/cac:Party/cac:PostalAddress/cbc:AdditionalStreetName</t>
  </si>
  <si>
    <t xml:space="preserve">BT-163</t>
  </si>
  <si>
    <t xml:space="preserve">Adresse de l'acheteur - Ligne 3</t>
  </si>
  <si>
    <t xml:space="preserve">/cac:AccountingCustomerParty/cac:Party/cac:PostalAddress/cac:AddressLine/cbc:Line</t>
  </si>
  <si>
    <t xml:space="preserve">BT-52</t>
  </si>
  <si>
    <t xml:space="preserve">Localité de l'acheteur</t>
  </si>
  <si>
    <t xml:space="preserve">/cac:AccountingCustomerParty/cac:Party/cac:PostalAddress/cbc:CityName</t>
  </si>
  <si>
    <t xml:space="preserve">Nom usuel de la commune, ville ou village, dans laquelle se trouve l'adresse de l'Acheteur.</t>
  </si>
  <si>
    <t xml:space="preserve">BT-53</t>
  </si>
  <si>
    <t xml:space="preserve">Code postal de l'acheteur</t>
  </si>
  <si>
    <t xml:space="preserve">/cac:AccountingCustomerParty/cac:Party/cac:PostalAddress/cbc:PostalZone</t>
  </si>
  <si>
    <t xml:space="preserve">BT-54</t>
  </si>
  <si>
    <t xml:space="preserve">Subdivision du pays de l'acheteur</t>
  </si>
  <si>
    <t xml:space="preserve">/cac:AccountingCustomerParty/cac:Party/cac:PostalAddress/cbc:CountrySubentity</t>
  </si>
  <si>
    <t xml:space="preserve">BT-55</t>
  </si>
  <si>
    <t xml:space="preserve">Code de pays de l'acheteur</t>
  </si>
  <si>
    <t xml:space="preserve">/cac:AccountingCustomerParty/cac:Party/cac:PostalAddress/cac:Country/cbc:IdentificationCode</t>
  </si>
  <si>
    <t xml:space="preserve">BR-11</t>
  </si>
  <si>
    <t xml:space="preserve">BG-9</t>
  </si>
  <si>
    <t xml:space="preserve">CONTACT DE L’ACHETEUR</t>
  </si>
  <si>
    <t xml:space="preserve">/cac:AccountingCustomerParty/cac:Party/cac:Contact</t>
  </si>
  <si>
    <t xml:space="preserve">Groupe de termes métiers fournissant des informations de contact concernant l'Acheteur. </t>
  </si>
  <si>
    <t xml:space="preserve">Les coordonnées peuvent être fournies par l'Acheteur au moment de la commande ou parmi les données de référence échangées avant la commande. Il est recommandé de ne pas utiliser les coordonnées pour acheminer en interne la Facture reçue par le destinataire ; il convient d'utiliser à cette fin l'identifiant Référence de l’Acheteur.</t>
  </si>
  <si>
    <t xml:space="preserve">BT-56</t>
  </si>
  <si>
    <t xml:space="preserve">Point de contact de l’acheteur</t>
  </si>
  <si>
    <t xml:space="preserve">/cac:AccountingCustomerParty/cac:Party/cac:Contact/cbc:Name</t>
  </si>
  <si>
    <t xml:space="preserve">BT-57</t>
  </si>
  <si>
    <t xml:space="preserve">Numéro de téléphone du contact de l’acheteur</t>
  </si>
  <si>
    <t xml:space="preserve">/cac:AccountingCustomerParty/cac:Party/cac:Contact/cbc:Telephone</t>
  </si>
  <si>
    <t xml:space="preserve">BT-58</t>
  </si>
  <si>
    <t xml:space="preserve">Adresse électronique du contact de l’acheteur</t>
  </si>
  <si>
    <t xml:space="preserve">/cac:AccountingCustomerParty/cac:Party/cac:Contact/cbc:ElectronicMail</t>
  </si>
  <si>
    <t xml:space="preserve">BG-10</t>
  </si>
  <si>
    <t xml:space="preserve">BÉNÉFICIAIRE</t>
  </si>
  <si>
    <t xml:space="preserve">/cac:PayeeParty</t>
  </si>
  <si>
    <t xml:space="preserve">Groupe de termes métiers fournissant des informations sur le Bénéficiaire, c'est-à-dire le rôle qui reçoit le paiement.</t>
  </si>
  <si>
    <t xml:space="preserve">Le rôle du bénéficiaire peut être rempli par une autre partie que le vendeur, par ex. un service d'affacturage.</t>
  </si>
  <si>
    <t xml:space="preserve">BT-59</t>
  </si>
  <si>
    <t xml:space="preserve">Nom du bénéficiaire</t>
  </si>
  <si>
    <t xml:space="preserve">/cac:PayeeParty/cac:PartyName/cbc:Name</t>
  </si>
  <si>
    <t xml:space="preserve">Nom du Bénéficiaire.</t>
  </si>
  <si>
    <t xml:space="preserve">Doit être utilisé lorsque le Bénéficiaire est différent du Vendeur. Le nom du bénéficiaire peut cependant être identique au nom du vendeur.</t>
  </si>
  <si>
    <t xml:space="preserve">BR-17</t>
  </si>
  <si>
    <t xml:space="preserve">BT-60</t>
  </si>
  <si>
    <t xml:space="preserve">Identifiant du bénéficiaire</t>
  </si>
  <si>
    <t xml:space="preserve">/cac:PayeeParty/cac:PartyIdentification/cbc:ID</t>
  </si>
  <si>
    <t xml:space="preserve">Identification du Bénéficiaire.</t>
  </si>
  <si>
    <t xml:space="preserve">Si aucun schéma n'est spécifié, il doit être connu de l'acheteur et du vendeur, par exemple un identifiant attribué par l'acheteur ou le vendeur précédemment échangé: Nom</t>
  </si>
  <si>
    <t xml:space="preserve">BT-60-1</t>
  </si>
  <si>
    <t xml:space="preserve">/cac:PayeeParty/cac:PartyIdentification/cbc:ID/@schemeID</t>
  </si>
  <si>
    <t xml:space="preserve">ISO 6523</t>
  </si>
  <si>
    <t xml:space="preserve">Identifiant du schéma de l'identifiant du bénéficiaire</t>
  </si>
  <si>
    <t xml:space="preserve">S1.11</t>
  </si>
  <si>
    <t xml:space="preserve">BT-61</t>
  </si>
  <si>
    <t xml:space="preserve">Identifiant d’enregistrement légal du bénéficiaire</t>
  </si>
  <si>
    <t xml:space="preserve">/cac:PayeeParty/cac:PartyLegalEntity/cbc:CompanyID</t>
  </si>
  <si>
    <t xml:space="preserve">Identifiant délivré par un organisme d’enregistrement officiel, qui identifie le Bénéficiaire comme une entité juridique ou une personne morale.</t>
  </si>
  <si>
    <t xml:space="preserve">Si aucun schéma n'est spécifié, il doit être connu de l'acheteur et du vendeur, par exemple l'identifiant qui est exclusivement utilisé dans l'environnement juridique applicable.</t>
  </si>
  <si>
    <t xml:space="preserve">BT-61-1</t>
  </si>
  <si>
    <t xml:space="preserve">/cac:PayeeParty/cac:PartyLegalEntity/cbc:CompanyID/@schemeID</t>
  </si>
  <si>
    <t xml:space="preserve">Identifiant du schéma de l'identifiant d'enregistrement légal du bénéficiaire</t>
  </si>
  <si>
    <t xml:space="preserve">BG-PAYEUR</t>
  </si>
  <si>
    <t xml:space="preserve">PAYEUR DE LA FACTURE</t>
  </si>
  <si>
    <t xml:space="preserve">A DEFINIR</t>
  </si>
  <si>
    <t xml:space="preserve">Groupe de termes métiers permettant de renseigner l'entité qui va payer la facture.
Evolution de la norme à prévoir pour l'ajout de ce bloc ainsi que les données y afférent</t>
  </si>
  <si>
    <t xml:space="preserve">En attente d'évolution de la norme</t>
  </si>
  <si>
    <t xml:space="preserve">BG-VALIDEUR</t>
  </si>
  <si>
    <t xml:space="preserve">VALIDEUR DE LA FACTURE</t>
  </si>
  <si>
    <t xml:space="preserve">Informations sur l’entité devant effectué une validation (titulaire du bon de commande, mandataire, MOE privée).
Ce bloc est spécifique au B2G</t>
  </si>
  <si>
    <t xml:space="preserve">BG-INVOICEE</t>
  </si>
  <si>
    <t xml:space="preserve">FACTURE A</t>
  </si>
  <si>
    <t xml:space="preserve">Informations sur l’entité destinataire de la facture quand elle est différente de l'acheteur</t>
  </si>
  <si>
    <t xml:space="preserve">BG-11</t>
  </si>
  <si>
    <t xml:space="preserve">REPRÉSENTANT FISCAL DU VENDEUR</t>
  </si>
  <si>
    <t xml:space="preserve">/cac:TaxRepresentativeParty</t>
  </si>
  <si>
    <t xml:space="preserve">Groupe de termes métiers fournissant des informations sur le Représentant fiscal du Vendeur.</t>
  </si>
  <si>
    <t xml:space="preserve">BT-62</t>
  </si>
  <si>
    <t xml:space="preserve">Nom du représentant fiscal du vendeur</t>
  </si>
  <si>
    <t xml:space="preserve">/cac:TaxRepresentativeParty/cac:PartyName/cbc:Name</t>
  </si>
  <si>
    <t xml:space="preserve">Nom complet de la partie représentant fiscalement le Vendeur.</t>
  </si>
  <si>
    <t xml:space="preserve">BR-18</t>
  </si>
  <si>
    <t xml:space="preserve">BT-63</t>
  </si>
  <si>
    <t xml:space="preserve">Identifiant à la TVA du représentant fiscal du vendeur</t>
  </si>
  <si>
    <t xml:space="preserve">/cac:TaxRepresentativeParty/cac:PartyTaxScheme/cbc:CompanyID</t>
  </si>
  <si>
    <t xml:space="preserve">Identifiant à la TVA de la partie représentant fiscalement le Vendeur.</t>
  </si>
  <si>
    <t xml:space="preserve">Numéro de TVA consitutué du préfixe d'un code pays basé sur la norme ISO 3166-1.</t>
  </si>
  <si>
    <t xml:space="preserve">BR-56
BR-CO-9</t>
  </si>
  <si>
    <t xml:space="preserve">BG-12</t>
  </si>
  <si>
    <t xml:space="preserve">ADRESSE POSTALE DU REPRÉSENTANT FISCAL DU VENDEUR</t>
  </si>
  <si>
    <t xml:space="preserve">/cac:TaxRepresentativeParty/cac:PostalAddress</t>
  </si>
  <si>
    <t xml:space="preserve">Groupe de termes métiers fournissant des informations sur l'adresse postale du Représentant fiscal.</t>
  </si>
  <si>
    <t xml:space="preserve">Le nom et l'adresse du représentant fiscal du vendeur doit être fournie dans la facture, si le vendeur a un représentant fiscal qui est tenu de payer la TVA due. Les éléments pertinents de l'adresse doivent être remplis pour se conformer aux exigences légales.</t>
  </si>
  <si>
    <t xml:space="preserve">BR-19</t>
  </si>
  <si>
    <t xml:space="preserve">BT-64</t>
  </si>
  <si>
    <t xml:space="preserve">Adresse du représentant fiscal - Ligne 1</t>
  </si>
  <si>
    <t xml:space="preserve">/cac:TaxRepresentativeParty/cac:PostalAddress/cbc:StreetName</t>
  </si>
  <si>
    <t xml:space="preserve">BT-65</t>
  </si>
  <si>
    <t xml:space="preserve">Adresse du représentant fiscal - Ligne 2</t>
  </si>
  <si>
    <t xml:space="preserve">/cac:TaxRepresentativeParty/cac:PostalAddress/cbc:AdditionalStreetName</t>
  </si>
  <si>
    <t xml:space="preserve">BT-164</t>
  </si>
  <si>
    <t xml:space="preserve">Adresse du représentant fiscal - Ligne 3</t>
  </si>
  <si>
    <t xml:space="preserve">/cac:TaxRepresentativeParty/cac:PostalAddress/cac:AddressLine/cbc:Line</t>
  </si>
  <si>
    <t xml:space="preserve">BT-66</t>
  </si>
  <si>
    <t xml:space="preserve">Localité du représentant fiscal</t>
  </si>
  <si>
    <t xml:space="preserve">/cac:TaxRepresentativeParty/cac:PostalAddress/cbc:CityName</t>
  </si>
  <si>
    <t xml:space="preserve">Nom usuel de la commune, ville ou village, dans laquelle se trouve l'adresse du Représentant fiscal.</t>
  </si>
  <si>
    <t xml:space="preserve">BT-67</t>
  </si>
  <si>
    <t xml:space="preserve">Code postal du représentant fiscal</t>
  </si>
  <si>
    <t xml:space="preserve">/cac:TaxRepresentativeParty/cac:PostalAddress/cbc:PostalZone</t>
  </si>
  <si>
    <t xml:space="preserve">BT-68</t>
  </si>
  <si>
    <t xml:space="preserve">Subdivision du pays du représentant fiscal</t>
  </si>
  <si>
    <t xml:space="preserve">/cac:TaxRepresentativeParty/cac:PostalAddress/cbc:CountrySubentity</t>
  </si>
  <si>
    <t xml:space="preserve">BT-69</t>
  </si>
  <si>
    <t xml:space="preserve">Code de pays du représentant fiscal</t>
  </si>
  <si>
    <t xml:space="preserve">/cac:TaxRepresentativeParty/cac:PostalAddress/cac:Country/cbc:IdentificationCode</t>
  </si>
  <si>
    <t xml:space="preserve">G2.01
G2.03
G1.49</t>
  </si>
  <si>
    <t xml:space="preserve">BR-20</t>
  </si>
  <si>
    <t xml:space="preserve">BG-13</t>
  </si>
  <si>
    <t xml:space="preserve">INFORMATIONS DE LIVRAISON/ PRESTATION DE SERVICE</t>
  </si>
  <si>
    <t xml:space="preserve">/cac:Delivery</t>
  </si>
  <si>
    <t xml:space="preserve">Groupe de termes métiers fournissant des informations sur le lieu et la date auxquels les biens et services facturés sont livrés.</t>
  </si>
  <si>
    <t xml:space="preserve">BT-70</t>
  </si>
  <si>
    <t xml:space="preserve">Livré à</t>
  </si>
  <si>
    <t xml:space="preserve">/cac:Delivery/cac:DeliveryParty/cac:PartyName/cbc:Name</t>
  </si>
  <si>
    <t xml:space="preserve">Nom de la partie à laquelle les biens et services sont livrés.</t>
  </si>
  <si>
    <t xml:space="preserve">Doit être utilisé si l’Intervenant à livrer est différent de l'Acheteur.</t>
  </si>
  <si>
    <t xml:space="preserve">G6.07</t>
  </si>
  <si>
    <t xml:space="preserve">BT-71</t>
  </si>
  <si>
    <t xml:space="preserve">Identifiant de l'établissement de livraison</t>
  </si>
  <si>
    <t xml:space="preserve">/cac:Delivery/cac:DeliveryLocation/cbc:ID</t>
  </si>
  <si>
    <t xml:space="preserve">Identifiant de l'établissement où les biens et services sont livrés.</t>
  </si>
  <si>
    <t xml:space="preserve">Si aucun schéma d'identification n'est précisé, il devrait être connu de l'Acheteur et du Vendeur, par exemple un identifiant précédemment échangé, attribué par l'acheteur ou le vendeur.</t>
  </si>
  <si>
    <t xml:space="preserve">P1.04</t>
  </si>
  <si>
    <t xml:space="preserve">BT-71-1</t>
  </si>
  <si>
    <t xml:space="preserve">/cac:Delivery/cac:DeliveryLocation/cbc:ID/@schemeID</t>
  </si>
  <si>
    <t xml:space="preserve">Identifiant du schéma de l'identifiant de l'établissement de livraison</t>
  </si>
  <si>
    <t xml:space="preserve">BT-72</t>
  </si>
  <si>
    <t xml:space="preserve">Date effective de livraison / fin d'exécution de la prestation</t>
  </si>
  <si>
    <t xml:space="preserve">/cac:Delivery/cbc:ActualDeliveryDate</t>
  </si>
  <si>
    <t xml:space="preserve">Date à laquelle la livraison est effectuée.</t>
  </si>
  <si>
    <t xml:space="preserve">G1.09
G1.36
G1.39</t>
  </si>
  <si>
    <t xml:space="preserve">BG-14</t>
  </si>
  <si>
    <t xml:space="preserve">PERIODE DE FACTURATION</t>
  </si>
  <si>
    <t xml:space="preserve">/cac:InvoicePeriod</t>
  </si>
  <si>
    <t xml:space="preserve">Groupe de termes métiers fournissant des informations sur la période de facturation.</t>
  </si>
  <si>
    <t xml:space="preserve">Utilisée pour indiquer le moment où la période couverte par la Facture commence et le moment où elle se termine.</t>
  </si>
  <si>
    <t xml:space="preserve">G1.39
G6.08</t>
  </si>
  <si>
    <t xml:space="preserve">BT-73</t>
  </si>
  <si>
    <t xml:space="preserve">Date de début de période de facturation</t>
  </si>
  <si>
    <t xml:space="preserve">/cac:InvoicePeriod/cbc:StartDate</t>
  </si>
  <si>
    <t xml:space="preserve">Date à laquelle commence la période de facturation.</t>
  </si>
  <si>
    <t xml:space="preserve">Cette date correspond au premier jour de la période.</t>
  </si>
  <si>
    <t xml:space="preserve">G1.09
G1.36
G6.08</t>
  </si>
  <si>
    <t xml:space="preserve">BR-CO-19</t>
  </si>
  <si>
    <t xml:space="preserve">BT-74</t>
  </si>
  <si>
    <t xml:space="preserve">Date de fin de période de facturation</t>
  </si>
  <si>
    <t xml:space="preserve">/cac:InvoicePeriod/cbc:EndDate</t>
  </si>
  <si>
    <t xml:space="preserve">Date à laquelle se termine la période de facturation.</t>
  </si>
  <si>
    <t xml:space="preserve">Cette date correspond au dernier jour de la période.</t>
  </si>
  <si>
    <t xml:space="preserve">BR-29
BR-CO-19</t>
  </si>
  <si>
    <t xml:space="preserve">BG-15</t>
  </si>
  <si>
    <t xml:space="preserve">ADRESSE DE LIVRAISON/ REALISATION PRESTATION de service</t>
  </si>
  <si>
    <t xml:space="preserve">/cac:Delivery/cac:DeliveryLocation/cac:Address</t>
  </si>
  <si>
    <t xml:space="preserve">Groupe de termes métiers fournissant des informations sur l'adresse à laquelle les biens et services facturés ont été ou sont livrés.</t>
  </si>
  <si>
    <t xml:space="preserve">Dans le cas de l'enlèvement, l'adresse du lieu de livraison est l'adresse d'enlèvement. Les éléments pertinents de l'adresse doivent être remplis pour se conformer aux exigences légales.</t>
  </si>
  <si>
    <t xml:space="preserve">G1.50</t>
  </si>
  <si>
    <t xml:space="preserve">BT-75</t>
  </si>
  <si>
    <t xml:space="preserve">Adresse de livraison/réalisation de prestation  - Ligne 1</t>
  </si>
  <si>
    <t xml:space="preserve">/cac:Delivery/cac:DeliveryLocation/cac:Address/cbc:StreetName</t>
  </si>
  <si>
    <t xml:space="preserve">Il s'agit généralement des nom et numéro de la rue ou de la boîte postale.</t>
  </si>
  <si>
    <t xml:space="preserve">BT-76</t>
  </si>
  <si>
    <t xml:space="preserve">Adresse de livraison/réalisation de prestation - Ligne 2</t>
  </si>
  <si>
    <t xml:space="preserve">/cac:Delivery/cac:DeliveryLocation/cac:Address/cbc:AdditionalStreetName</t>
  </si>
  <si>
    <t xml:space="preserve">BT-165</t>
  </si>
  <si>
    <t xml:space="preserve">Adresse de livraison/réalisation de prestation - Ligne 3</t>
  </si>
  <si>
    <t xml:space="preserve">/cac:Delivery/cac:DeliveryLocation/cac:Address/cac:AddressLine/cbc:Line</t>
  </si>
  <si>
    <t xml:space="preserve">BT-77</t>
  </si>
  <si>
    <t xml:space="preserve">Localité Adresse de livraison/réalisation de prestation</t>
  </si>
  <si>
    <t xml:space="preserve">/cac:Delivery/cac:DeliveryLocation/cac:Address/cbc:CityName</t>
  </si>
  <si>
    <t xml:space="preserve">Nom usuel de la commune, ville ou village, dans laquelle se trouve l'adresse de livraison.</t>
  </si>
  <si>
    <t xml:space="preserve">BT-78</t>
  </si>
  <si>
    <t xml:space="preserve">Code postal Adresse de livraison/réalisation de prestation</t>
  </si>
  <si>
    <t xml:space="preserve">/cac:Delivery/cac:DeliveryLocation/cac:Address/cbc:PostalZone</t>
  </si>
  <si>
    <t xml:space="preserve">BT-79</t>
  </si>
  <si>
    <t xml:space="preserve">Subdivision du pays </t>
  </si>
  <si>
    <t xml:space="preserve">/cac:Delivery/cac:DeliveryLocation/cac:Address/cbc:CountrySubentity</t>
  </si>
  <si>
    <t xml:space="preserve">BT-80</t>
  </si>
  <si>
    <t xml:space="preserve">Code de pays</t>
  </si>
  <si>
    <t xml:space="preserve">/cac:Delivery/cac:DeliveryLocation/cac:Address/cac:Country/cbc:IdentificationCode</t>
  </si>
  <si>
    <t xml:space="preserve">BR-57</t>
  </si>
  <si>
    <t xml:space="preserve">BG-16</t>
  </si>
  <si>
    <t xml:space="preserve">INSTRUCTIONS DE PAIEMENT</t>
  </si>
  <si>
    <t xml:space="preserve">/cac:PaymentMeans</t>
  </si>
  <si>
    <t xml:space="preserve">Groupe de termes métiers fournissant des informations sur le paiement.</t>
  </si>
  <si>
    <t xml:space="preserve">BT-81</t>
  </si>
  <si>
    <t xml:space="preserve">Code de type de moyen de paiement</t>
  </si>
  <si>
    <t xml:space="preserve">/cac:PaymentMeans/cbc:PaymentMeansCode</t>
  </si>
  <si>
    <t xml:space="preserve">UNTDID 4461</t>
  </si>
  <si>
    <t xml:space="preserve">Code indiquant le mode selon lequel un paiement doit être ou a été effectué.</t>
  </si>
  <si>
    <t xml:space="preserve">Les entrées suivantes de la liste de codes UNTDID 4461 [6] peuvent être utilisées:
- Instructions permanentes
- Virement SEPA
- Prélèvement SEPA
- Virement local
- Virement international hors-SEPA
- Prélèvement local
- Chèque
- Espèces
- Transfert de compte sur les livres du même fournisseur de services de paiement
- Pas de paiement (ajouter à la balance)
- Carte de paiement</t>
  </si>
  <si>
    <t xml:space="preserve">BR-49</t>
  </si>
  <si>
    <t xml:space="preserve">BT-82</t>
  </si>
  <si>
    <t xml:space="preserve">Libellé du moyen de paiement</t>
  </si>
  <si>
    <t xml:space="preserve">/cac:PaymentMeans/cbc:PaymentMeansCode/@Name</t>
  </si>
  <si>
    <t xml:space="preserve">Texte indiquant le mode selon lequel un paiement doit être ou a été effectué.</t>
  </si>
  <si>
    <t xml:space="preserve">Exemple : espèces, carte de crédit, etc.</t>
  </si>
  <si>
    <t xml:space="preserve">BT-83</t>
  </si>
  <si>
    <t xml:space="preserve">Avis de paiement</t>
  </si>
  <si>
    <t xml:space="preserve">/cac:PaymentMeans/cbc:PaymentID</t>
  </si>
  <si>
    <t xml:space="preserve">Valeur textuelle utilisée pour établir un lien entre le paiement et la Facture, émise par le Vendeur.</t>
  </si>
  <si>
    <t xml:space="preserve">La référence aide le Vendeur à attribuer un paiement entrant au processus de paiement concerné. Lorsqu'une référence de paiement (par exemple, un numéro d'opération) est spécifiée, il convient que le système destinataire indique cette référence lors du paiement. Dans une opération bancaire, cette référence est rappelée au Vendeur dans la zone « note de remise ».</t>
  </si>
  <si>
    <t xml:space="preserve">BG-17</t>
  </si>
  <si>
    <t xml:space="preserve">VIREMENT</t>
  </si>
  <si>
    <t xml:space="preserve">/cac:PaymentMeans/cac:PayeeFinancialAccount</t>
  </si>
  <si>
    <t xml:space="preserve">Groupe de termes métiers fournissant des informations sur le paiement par virement.</t>
  </si>
  <si>
    <t xml:space="preserve">BT-84</t>
  </si>
  <si>
    <t xml:space="preserve">Identifiant de compte de paiement</t>
  </si>
  <si>
    <t xml:space="preserve">/cac:PaymentMeans/cac:PayeeFinancialAccount/cbc:ID</t>
  </si>
  <si>
    <t xml:space="preserve">Identifiant unique du compte bancaire, domicilié dans un établissement financier, sur lequel il convient que soit effectué le paiement.</t>
  </si>
  <si>
    <t xml:space="preserve">Exemple : IBAN ou numéro de compte national.</t>
  </si>
  <si>
    <t xml:space="preserve">G1.21</t>
  </si>
  <si>
    <t xml:space="preserve">BR-50
BR-61</t>
  </si>
  <si>
    <t xml:space="preserve">BT-85</t>
  </si>
  <si>
    <t xml:space="preserve">Nom de compte de paiement</t>
  </si>
  <si>
    <t xml:space="preserve">/cac:PaymentMeans/cac:PayeeFinancialAccount/cbc:Name</t>
  </si>
  <si>
    <t xml:space="preserve">Nom d'un compte bancaire, domicilié dans un établissement financier, sur lequel il convient que soit effectué le paiement.</t>
  </si>
  <si>
    <t xml:space="preserve">BT-86</t>
  </si>
  <si>
    <t xml:space="preserve">Identifiant de prestataire de services de paiement</t>
  </si>
  <si>
    <t xml:space="preserve">/cac:PaymentMeans/cac:PayeeFinancialAccount/cac:FinancialInstitutionBranch/cbc:ID</t>
  </si>
  <si>
    <t xml:space="preserve">Identifiant de l'établissement financier dans lequel est domicilié un compte bancaire.</t>
  </si>
  <si>
    <t xml:space="preserve">Exemple : code BIC ou NCC.</t>
  </si>
  <si>
    <t xml:space="preserve">G1.20
G1.21</t>
  </si>
  <si>
    <t xml:space="preserve">BG-18</t>
  </si>
  <si>
    <t xml:space="preserve">INFORMATIONS CONCERNANT LA CARTE DE PAIEMENT</t>
  </si>
  <si>
    <t xml:space="preserve">/cac:PaymentMeans/cac:CardAccount</t>
  </si>
  <si>
    <t xml:space="preserve">Groupe de termes métiers fournissant des informations sur la carte utilisée pour le paiement.</t>
  </si>
  <si>
    <t xml:space="preserve">Utilisé seulement si l'Acheteur a choisi de payer par carte de crédit ou de débit.</t>
  </si>
  <si>
    <t xml:space="preserve">BT-87</t>
  </si>
  <si>
    <t xml:space="preserve">/cac:PaymentMeans/cac:CardAccount/cbc:PrimaryAccountNumberID</t>
  </si>
  <si>
    <t xml:space="preserve">Numéro de compte primaire (PAN) de la carte utilisée pour le paiement.</t>
  </si>
  <si>
    <t xml:space="preserve">Conformément aux exigences générales applicables dans les établissements financiers, il convient qu'une Facture ne comporte jamais l'intégralité du numéro de compte primaire d'une carte, mais seulement les 4 à 6 derniers chiffres.</t>
  </si>
  <si>
    <t xml:space="preserve">BR-51</t>
  </si>
  <si>
    <t xml:space="preserve">BT-88</t>
  </si>
  <si>
    <t xml:space="preserve">/cac:PaymentMeans/cac:CardAccount/cbc:HolderName</t>
  </si>
  <si>
    <t xml:space="preserve">Nom du titulaire de la carte de paiement</t>
  </si>
  <si>
    <t xml:space="preserve">BG-19</t>
  </si>
  <si>
    <t xml:space="preserve">PRÉLÈVEMENT</t>
  </si>
  <si>
    <t xml:space="preserve">/cac:PaymentMeans/cac:PaymentMandate</t>
  </si>
  <si>
    <t xml:space="preserve">Groupe de termes métiers spécifiant un prélèvement.</t>
  </si>
  <si>
    <t xml:space="preserve">Ce groupe peut être utilisé pour préciser dans la facture que le paiement sera effectué par le biais d'un SEPA ou d'un autre prélèvement initié par le Vendeur, conformément aux règles du SEPA ou d'un autre système de prélèvement.</t>
  </si>
  <si>
    <t xml:space="preserve">BT-89</t>
  </si>
  <si>
    <t xml:space="preserve">Identifiant de référence de mandat</t>
  </si>
  <si>
    <t xml:space="preserve">/cac:PaymentMeans/cac:PaymentMandate/cbc:ID</t>
  </si>
  <si>
    <t xml:space="preserve">Identifiant unique attribué par le Bénéficiaire, utilisé comme référence pour le mandat de prélèvement automatique.</t>
  </si>
  <si>
    <t xml:space="preserve">Élément d'information obligatoire en cas de prélèvement SEPA.</t>
  </si>
  <si>
    <t xml:space="preserve">BT-90</t>
  </si>
  <si>
    <t xml:space="preserve">Identifiant bancaire du créancier</t>
  </si>
  <si>
    <t xml:space="preserve">Identifiant de référence bancaire unique du Bénéficiaire ou du Vendeur, attribué par la banque du Bénéficiaire ou du Vendeur.</t>
  </si>
  <si>
    <t xml:space="preserve">BT-91</t>
  </si>
  <si>
    <t xml:space="preserve">Identifiant de compte débité (IBAN)</t>
  </si>
  <si>
    <t xml:space="preserve">/cac:PaymentMeans/cac:PaymentMandate/cac:PayerFinancialAccount/cbc:ID</t>
  </si>
  <si>
    <t xml:space="preserve">Compte à débiter par prélèvement.</t>
  </si>
  <si>
    <t xml:space="preserve">BG-20</t>
  </si>
  <si>
    <t xml:space="preserve">REMISES AU NIVEAU DU DOCUMENT</t>
  </si>
  <si>
    <t xml:space="preserve">/cac:AllowanceCharge
with cbc:ChargeIndicator = 'false'</t>
  </si>
  <si>
    <t xml:space="preserve">Groupe de termes métiers fournissant des informations sur les remises applicables à la Facture dans son ensemble. </t>
  </si>
  <si>
    <t xml:space="preserve">Les déductions telles que la taxe retenue à la source peuvent donc être spécifiés dans ce groupe.</t>
  </si>
  <si>
    <t xml:space="preserve">BT-92</t>
  </si>
  <si>
    <t xml:space="preserve">Montant de la remise au niveau document</t>
  </si>
  <si>
    <t xml:space="preserve">/cac:AllowanceCharge/cbc:Amount</t>
  </si>
  <si>
    <t xml:space="preserve">MONTANT</t>
  </si>
  <si>
    <t xml:space="preserve">Montant d'une remise de pied, hors TVA.</t>
  </si>
  <si>
    <t xml:space="preserve">G1.13
G1.30</t>
  </si>
  <si>
    <t xml:space="preserve">BR-31</t>
  </si>
  <si>
    <t xml:space="preserve">BT-93</t>
  </si>
  <si>
    <t xml:space="preserve">Assiette de la remise au niveau du document</t>
  </si>
  <si>
    <t xml:space="preserve">/cac:AllowanceCharge/cbc:BaseAmount</t>
  </si>
  <si>
    <t xml:space="preserve">Montant de base pouvant être utilisé conjointement avec le Pourcentage de remise au niveau du document pour calculer le Montant de la remise au niveau du document.</t>
  </si>
  <si>
    <t xml:space="preserve">G1.13</t>
  </si>
  <si>
    <t xml:space="preserve">BT-94</t>
  </si>
  <si>
    <t xml:space="preserve">Pourcentage de remise au niveau du document</t>
  </si>
  <si>
    <t xml:space="preserve">/cac:AllowanceCharge/cbc:MultiplierFactorNumeric</t>
  </si>
  <si>
    <t xml:space="preserve">POURCENTAGE</t>
  </si>
  <si>
    <t xml:space="preserve">Pourcentage pouvant être utilisé conjointement avec l'Assiette de la remise au niveau du document pour calculer le Montant de la remise au niveau du document.</t>
  </si>
  <si>
    <t xml:space="preserve">BT-95</t>
  </si>
  <si>
    <t xml:space="preserve">Code de type de TVA de la remise au niveau du document</t>
  </si>
  <si>
    <t xml:space="preserve">/cac:AllowanceCharge/cac:TaxCategory/cbc:ID</t>
  </si>
  <si>
    <t xml:space="preserve">UNTDID 5305</t>
  </si>
  <si>
    <t xml:space="preserve">Identification codée du type de TVA applicable à la remise au niveau du document.</t>
  </si>
  <si>
    <t xml:space="preserve">Les entrées suivantes de l'UNTDID 5305 [6] sont utilisées: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t>
  </si>
  <si>
    <t xml:space="preserve">G2.31</t>
  </si>
  <si>
    <t xml:space="preserve">BR-32</t>
  </si>
  <si>
    <t xml:space="preserve">BT-96</t>
  </si>
  <si>
    <t xml:space="preserve">Taux de TVA de la remise au niveau du document</t>
  </si>
  <si>
    <t xml:space="preserve">/cac:AllowanceCharge/cac:TaxCategory/cbc:Percent</t>
  </si>
  <si>
    <t xml:space="preserve">Taux de TVA, exprimé sous forme de pourcentage, applicable à la remise au niveau du document.</t>
  </si>
  <si>
    <t xml:space="preserve">G6.10</t>
  </si>
  <si>
    <t xml:space="preserve">BT-97</t>
  </si>
  <si>
    <t xml:space="preserve">Motif de la remise au niveau du document</t>
  </si>
  <si>
    <t xml:space="preserve">/cac:AllowanceCharge/cbc:AllowanceChargeReason</t>
  </si>
  <si>
    <t xml:space="preserve">Motif de la remise au niveau du document, exprimé sous forme de texte.</t>
  </si>
  <si>
    <t xml:space="preserve">P1.08</t>
  </si>
  <si>
    <t xml:space="preserve">BR-33
BR-CO-5
BR-CO-21</t>
  </si>
  <si>
    <t xml:space="preserve">BT-98</t>
  </si>
  <si>
    <t xml:space="preserve">Code de motif de la remise au niveau du document</t>
  </si>
  <si>
    <t xml:space="preserve">/cac:AllowanceCharge/cbc:AllowanceChargeReasonCode</t>
  </si>
  <si>
    <t xml:space="preserve">UNTDID 5189</t>
  </si>
  <si>
    <t xml:space="preserve">Motif de la remise au niveau du document, exprimé sous forme de code.</t>
  </si>
  <si>
    <t xml:space="preserve">Le Code de motif de la remise au niveau du document et le Motif de la remise au niveau du document doivent indiquer le même motif de remise.</t>
  </si>
  <si>
    <t xml:space="preserve">G1.29</t>
  </si>
  <si>
    <t xml:space="preserve">BG-21</t>
  </si>
  <si>
    <t xml:space="preserve">CHARGES OU FRAIS AU NIVEAU DU DOCUMENT</t>
  </si>
  <si>
    <t xml:space="preserve">/cac:AllowanceCharge
with cbc:ChargeIndicator = 'true'</t>
  </si>
  <si>
    <t xml:space="preserve">Groupe de termes métiers fournissant des informations sur les charges et frais et les taxes autres que la TVA applicables à la Facture dans son ensemble.</t>
  </si>
  <si>
    <t xml:space="preserve">BT-99</t>
  </si>
  <si>
    <t xml:space="preserve">Montant des charges</t>
  </si>
  <si>
    <t xml:space="preserve">Montant de charges et frais, hors TVA.</t>
  </si>
  <si>
    <t xml:space="preserve">BR-36</t>
  </si>
  <si>
    <t xml:space="preserve">BT-100</t>
  </si>
  <si>
    <t xml:space="preserve">Assiette des charges ou frais au niveau du document</t>
  </si>
  <si>
    <t xml:space="preserve">Montant de base pouvant être utilisé conjointement avec le Pourcentage de charges ou frais au niveau du document pour calculer le Montant des charges ou frais au niveau du document.</t>
  </si>
  <si>
    <t xml:space="preserve">BT-101</t>
  </si>
  <si>
    <t xml:space="preserve">Pourcentage de charges ou frais au niveau du document</t>
  </si>
  <si>
    <t xml:space="preserve">Pourcentage pouvant être utilisé conjointement avec l'Assiette des charges ou frais au niveau du document pour calculer le Montant des charges ou frais au niveau du document.</t>
  </si>
  <si>
    <t xml:space="preserve">BT-102</t>
  </si>
  <si>
    <t xml:space="preserve">Code de type de TVA des charges</t>
  </si>
  <si>
    <t xml:space="preserve">Identification codée du type de TVA applicable aux charges ou frais au niveau du document.</t>
  </si>
  <si>
    <t xml:space="preserve">BR-37</t>
  </si>
  <si>
    <t xml:space="preserve">BT-103</t>
  </si>
  <si>
    <t xml:space="preserve">Taux de TVA des charges ou frais au niveau du document</t>
  </si>
  <si>
    <t xml:space="preserve">Taux de TVA, exprimé sous forme de pourcentage, applicable aux charges ou frais au niveau du document.</t>
  </si>
  <si>
    <t xml:space="preserve">BT-104</t>
  </si>
  <si>
    <t xml:space="preserve">Motif des charges ou frais au niveau du document</t>
  </si>
  <si>
    <t xml:space="preserve">Motif des charges ou frais au niveau du document, exprimé sous forme de texte.</t>
  </si>
  <si>
    <t xml:space="preserve">BR-38
BR-CO-6
BR-CO-22</t>
  </si>
  <si>
    <t xml:space="preserve">BT-105</t>
  </si>
  <si>
    <t xml:space="preserve">Code de motif des charges ou frais au niveau du document</t>
  </si>
  <si>
    <t xml:space="preserve">UNTDID 7161</t>
  </si>
  <si>
    <t xml:space="preserve">Motif des charges ou frais au niveau du document, exprimé sous forme de code.</t>
  </si>
  <si>
    <t xml:space="preserve">Utiliser les entrées de la liste de codes UNTDID 7161 [6]. Le Code de motif des charges ou frais au niveau du document et le Motif des charges ou frais au niveau du document doivent indiquer le même motif de frais.</t>
  </si>
  <si>
    <t xml:space="preserve">G1.57</t>
  </si>
  <si>
    <t xml:space="preserve">BG-22</t>
  </si>
  <si>
    <t xml:space="preserve">TOTAUX DU DOCUMENT</t>
  </si>
  <si>
    <t xml:space="preserve">/cac:LegalMonetaryTotal</t>
  </si>
  <si>
    <t xml:space="preserve">Groupe de termes métiers fournissant des informations sur les totaux monétaires de la Facture.</t>
  </si>
  <si>
    <t xml:space="preserve">BT-106</t>
  </si>
  <si>
    <t xml:space="preserve">Somme des montants nets des lignes de facture</t>
  </si>
  <si>
    <t xml:space="preserve">/cac:LegalMonetaryTotal/cbc:LineExtensionAmount</t>
  </si>
  <si>
    <t xml:space="preserve">Somme du montant net de toutes les lignes de la Facture.</t>
  </si>
  <si>
    <t xml:space="preserve">BR-12
BR-CO-10</t>
  </si>
  <si>
    <t xml:space="preserve">BT-107</t>
  </si>
  <si>
    <t xml:space="preserve">Somme des remises au niveau du document</t>
  </si>
  <si>
    <t xml:space="preserve">/cac:LegalMonetaryTotal/cbc:AllowanceTotalAmount</t>
  </si>
  <si>
    <t xml:space="preserve">Somme de toutes les remises au niveau du document de la Facture.</t>
  </si>
  <si>
    <t xml:space="preserve">Les remises appliquées au niveau des lignes sont incluses dans le Montant net de ligne de facture utilisé dans la Somme du montant net des lignes de facture.</t>
  </si>
  <si>
    <t xml:space="preserve">BR-CO-11</t>
  </si>
  <si>
    <t xml:space="preserve">BT-108</t>
  </si>
  <si>
    <t xml:space="preserve">Somme des charges ou frais au niveau du document</t>
  </si>
  <si>
    <t xml:space="preserve">/cac:LegalMonetaryTotal/cbc:ChargeTotalAmount</t>
  </si>
  <si>
    <t xml:space="preserve">Somme de toutes les charges ou frais au niveau du document de la Facture.</t>
  </si>
  <si>
    <t xml:space="preserve">Les frais appliqués au niveau des lignes sont inclus dans le Montant net de ligne de facture utilisé dans la Somme du montant net des lignes de facture.</t>
  </si>
  <si>
    <t xml:space="preserve">BR-CO-12</t>
  </si>
  <si>
    <t xml:space="preserve">BT-109</t>
  </si>
  <si>
    <t xml:space="preserve">Montant total de la facture hors TVA</t>
  </si>
  <si>
    <t xml:space="preserve">/cac:LegalMonetaryTotal/cbc:TaxExclusiveAmount</t>
  </si>
  <si>
    <t xml:space="preserve">Montant total de la Facture, sans la TVA.</t>
  </si>
  <si>
    <t xml:space="preserve">Le Montant total de la facture hors TVA correspond à la Somme du montant net des lignes de facture, moins la Somme des remises au niveau du document, plus la Somme des charges ou frais au niveau du document.</t>
  </si>
  <si>
    <t xml:space="preserve">G1.13
G1.54</t>
  </si>
  <si>
    <t xml:space="preserve">BR-13
BR-CO-13</t>
  </si>
  <si>
    <t xml:space="preserve">BT-110</t>
  </si>
  <si>
    <t xml:space="preserve">Montant total de TVA de la facture</t>
  </si>
  <si>
    <t xml:space="preserve">/cac:TaxTotal/cbc:TaxAmount</t>
  </si>
  <si>
    <t xml:space="preserve">Montant total de la TVA de la Facture.</t>
  </si>
  <si>
    <t xml:space="preserve">Le Montant total de la facture TVA comprise correspond à la somme de tous les montants de TVA des différents types de TVA.</t>
  </si>
  <si>
    <t xml:space="preserve">G1.13
G1.53
G6.08</t>
  </si>
  <si>
    <t xml:space="preserve">BR-CO-14</t>
  </si>
  <si>
    <t xml:space="preserve">BT-111</t>
  </si>
  <si>
    <t xml:space="preserve">Montant total de TVA de la facture exprimée (devise de comptabilisation)</t>
  </si>
  <si>
    <t xml:space="preserve">Montant total de la TVA exprimé dans la devise de comptabilisation acceptée ou exigée dans le pays du Vendeur.</t>
  </si>
  <si>
    <t xml:space="preserve">Doit être utilisé lorsque la Devise de comptabilisation de la TVA diffère du Code de devise de facturation.
La Devise de comptabilisation de la TVA n'est pas utilisée dans le calcul des totaux de la Facture.
Les listes de devises valides sont enregistrées auprès de l'Agence de maintenance de la norme ISO 4217 « Codes pour la représentation des monnaies et types de fonds ». Il est recommandé d'utiliser la représentation alpha-3.</t>
  </si>
  <si>
    <t xml:space="preserve">G1.13
G6.08</t>
  </si>
  <si>
    <t xml:space="preserve">BR-53</t>
  </si>
  <si>
    <t xml:space="preserve">BT-112</t>
  </si>
  <si>
    <t xml:space="preserve">Montant total de la Facture, avec la TVA.</t>
  </si>
  <si>
    <t xml:space="preserve">/cac:LegalMonetaryTotal/cbc:TaxInclusiveAmount</t>
  </si>
  <si>
    <t xml:space="preserve">Le Montant total de la facture avec TVA comprise correspond au Montant total de la facture hors TVA auquel s'ajoute le Montant total de la facture TVA comprise. Le Montant total de la facture avec TVA comprise doit être supérieur ou égal à zéro.</t>
  </si>
  <si>
    <t xml:space="preserve">BR-14
BR-CO-15</t>
  </si>
  <si>
    <t xml:space="preserve">BT-113</t>
  </si>
  <si>
    <t xml:space="preserve">Montant payé</t>
  </si>
  <si>
    <t xml:space="preserve">/cac:LegalMonetaryTotal/cbc:PrepaidAmount</t>
  </si>
  <si>
    <t xml:space="preserve">Somme des montants qui ont été payés par anticipation.</t>
  </si>
  <si>
    <t xml:space="preserve">Ce montant est soustrait du montant total de la facture avec la TVA pour calculer le montant dû pour le paiement.</t>
  </si>
  <si>
    <t xml:space="preserve">BT-114</t>
  </si>
  <si>
    <t xml:space="preserve">Montant arrondi</t>
  </si>
  <si>
    <t xml:space="preserve">/cac:LegalMonetaryTotal/cbc:PayableRoundingAmount</t>
  </si>
  <si>
    <t xml:space="preserve">Montant à ajouter au montant total de la facture pour arrondir le montant à payer.</t>
  </si>
  <si>
    <t xml:space="preserve">BT-115</t>
  </si>
  <si>
    <t xml:space="preserve">Montant à payer</t>
  </si>
  <si>
    <t xml:space="preserve">/cac:LegalMonetaryTotal/cbc:PayableAmount</t>
  </si>
  <si>
    <t xml:space="preserve">Encours dont le paiement est demandé.</t>
  </si>
  <si>
    <t xml:space="preserve">Ce montant correspond au Montant total de la facture avec TVA comprise, moins le Montant payé qui a été payé par anticipation. Ce montant est égal à zéro si la Facture a été entièrement payée. Il est négatif si le Montant payé est supérieur au Montant total de la facture avec TVA comprise.</t>
  </si>
  <si>
    <t xml:space="preserve">G1.13
G1.33 </t>
  </si>
  <si>
    <t xml:space="preserve">BR-15
BR-CO-16</t>
  </si>
  <si>
    <t xml:space="preserve">BG-23</t>
  </si>
  <si>
    <t xml:space="preserve">1.n</t>
  </si>
  <si>
    <t xml:space="preserve">VENTILATION DE LA TVA</t>
  </si>
  <si>
    <t xml:space="preserve">/cac:TaxTotal/cac:TaxSubtotal</t>
  </si>
  <si>
    <t xml:space="preserve">Groupe de termes métiers fournissant des informations sur la répartition de la TVA par types.</t>
  </si>
  <si>
    <t xml:space="preserve">G1.56</t>
  </si>
  <si>
    <t xml:space="preserve">BR-CO-18</t>
  </si>
  <si>
    <t xml:space="preserve">BT-116</t>
  </si>
  <si>
    <t xml:space="preserve">Base d'imposition du type de TVA</t>
  </si>
  <si>
    <t xml:space="preserve">/cac:TaxTotal/cac:TaxSubtotal/cbc:TaxableAmount</t>
  </si>
  <si>
    <t xml:space="preserve">Somme de tous les montants imposables assujettis à un code et à un taux de type de TVA spécifiques (si le Taux de type de TVA est applicable).</t>
  </si>
  <si>
    <t xml:space="preserve">Somme du montant net des lignes de facture, moins les remises plus les charges ou frais au niveau du document qui sont assujettis à un code et à un taux de type de TVA spécifiques (si le Taux de type de TVA est applicable).</t>
  </si>
  <si>
    <t xml:space="preserve">BR-45</t>
  </si>
  <si>
    <t xml:space="preserve">BT-117</t>
  </si>
  <si>
    <t xml:space="preserve">Montant de la TVA pour chaque type de TVA</t>
  </si>
  <si>
    <t xml:space="preserve">/cac:TaxTotal/cac:TaxSubtotal/cbc:TaxAmount</t>
  </si>
  <si>
    <t xml:space="preserve">Montant total de la TVA pour un type donné de TVA.</t>
  </si>
  <si>
    <t xml:space="preserve">S'obtient en multipliant la Base d'imposition du type de TVA par le Taux de type de TVA du type correspondant.</t>
  </si>
  <si>
    <t xml:space="preserve">G1.13
G1.53</t>
  </si>
  <si>
    <t xml:space="preserve">BR-46
BR-CO-17</t>
  </si>
  <si>
    <t xml:space="preserve">BT-118</t>
  </si>
  <si>
    <t xml:space="preserve">Code de type de TVA</t>
  </si>
  <si>
    <t xml:space="preserve">/cac:TaxTotal/cac:TaxSubtotal/cac:TaxCategory/cbc:ID</t>
  </si>
  <si>
    <t xml:space="preserve">Identification codée d’un type de TVA.</t>
  </si>
  <si>
    <t xml:space="preserve">BR-47</t>
  </si>
  <si>
    <t xml:space="preserve">BT-119</t>
  </si>
  <si>
    <t xml:space="preserve">Taux de type de TVA</t>
  </si>
  <si>
    <t xml:space="preserve">/cac:TaxTotal/cac:TaxSubtotal/cac:TaxCategory/cbc:Percent</t>
  </si>
  <si>
    <t xml:space="preserve">Taux de TVA, exprimé sous forme de pourcentage, applicable au type de TVA correspondant.</t>
  </si>
  <si>
    <t xml:space="preserve">Le Code de type de TVA et le Taux de type de TVA doivent être cohérents.</t>
  </si>
  <si>
    <t xml:space="preserve">G1.24
G6.08</t>
  </si>
  <si>
    <t xml:space="preserve">BR-48</t>
  </si>
  <si>
    <t xml:space="preserve">BT-120</t>
  </si>
  <si>
    <t xml:space="preserve">Motif d'exonération de la TVA</t>
  </si>
  <si>
    <t xml:space="preserve">/cac:TaxTotal/cac:TaxSubtotal/cac:TaxCategory/cbc:TaxExemptionReason</t>
  </si>
  <si>
    <t xml:space="preserve">Énoncé expliquant pourquoi un montant est exonéré de TVA.</t>
  </si>
  <si>
    <t xml:space="preserve">Articles 226 items 11 to 15 Directive 2006/112/EN</t>
  </si>
  <si>
    <t xml:space="preserve">P1.08
G1.40</t>
  </si>
  <si>
    <t xml:space="preserve">BT-121</t>
  </si>
  <si>
    <t xml:space="preserve">Code de motif d'exonération de la TVA</t>
  </si>
  <si>
    <t xml:space="preserve">/cac:TaxTotal/cac:TaxSubtotal/cac:TaxCategory/cbc:TaxExemptionReasonCode</t>
  </si>
  <si>
    <t xml:space="preserve">Code expliquant pourquoi un montant est exonéré de TVA.</t>
  </si>
  <si>
    <t xml:space="preserve">Liste de codes issue et maintenue par le CEF</t>
  </si>
  <si>
    <t xml:space="preserve">G1.40</t>
  </si>
  <si>
    <t xml:space="preserve">BG-24</t>
  </si>
  <si>
    <t xml:space="preserve">DOCUMENTS JUSTIFICATIFS ADDITIONNELS</t>
  </si>
  <si>
    <t xml:space="preserve">/cac:AdditionalDocumentReference</t>
  </si>
  <si>
    <t xml:space="preserve">Groupe de termes métiers fournissant des informations sur les documents justificatifs additionnels étayant les demandes formulées dans la Facture.</t>
  </si>
  <si>
    <t xml:space="preserve">Les documents justificatifs additionnels peuvent être utilisés pour référencer un numéro de document censé être connu du Destinataire, un document externe (référencé par une adresse URL) ou un document intégré (tel qu'un relevé périodique au format PDF). Le recours à un lien vers un document externe est nécessaire, par exemple, dans le cas de pièces jointes volumineuses et/ou lorsque des informations sensibles, par exemple, des services liés à la personne, doivent être séparées de la Facture elle-même.</t>
  </si>
  <si>
    <t xml:space="preserve">BT-122</t>
  </si>
  <si>
    <t xml:space="preserve">Référence de document justificatif</t>
  </si>
  <si>
    <t xml:space="preserve">REFRENCE DU DOCUMENT</t>
  </si>
  <si>
    <t xml:space="preserve">Identifiant du document justificatif.</t>
  </si>
  <si>
    <t xml:space="preserve">G4.09
G4.11
G4.12
G4.13</t>
  </si>
  <si>
    <t xml:space="preserve">BR-52</t>
  </si>
  <si>
    <t xml:space="preserve">BT-123</t>
  </si>
  <si>
    <t xml:space="preserve">Description de document justificatif</t>
  </si>
  <si>
    <t xml:space="preserve">/cac:AdditionalDocumentReference/cbc:DocumentDescription</t>
  </si>
  <si>
    <t xml:space="preserve">Description du document justificatif.</t>
  </si>
  <si>
    <t xml:space="preserve">Exemple : feuille de temps, rapport d'utilisation, etc.</t>
  </si>
  <si>
    <t xml:space="preserve">BT-124</t>
  </si>
  <si>
    <t xml:space="preserve">Emplacement de document externe</t>
  </si>
  <si>
    <t xml:space="preserve">/cac:AdditionalDocumentReference/cac:Attachment/cac:ExternalReference/cbc:URI</t>
  </si>
  <si>
    <t xml:space="preserve">Adresse URL (Uniform Resource Locator) qui identifie l’emplacement du document externe.</t>
  </si>
  <si>
    <t xml:space="preserve">Moyen de localiser la ressource en décrivant son mécanisme d'accès primaire, par exemple http:// ou ftp://.
L'Emplacement de document externe doit être utilisé si l'Acheteur exige des informations supplémentaires étayant la facture.</t>
  </si>
  <si>
    <t xml:space="preserve">BT-125</t>
  </si>
  <si>
    <t xml:space="preserve">Document joint</t>
  </si>
  <si>
    <t xml:space="preserve">/cac:AdditionalDocumentReference/cac:Attachment/cbc:EmbeddedDocumentBinaryObject</t>
  </si>
  <si>
    <t xml:space="preserve">OBJET BIN</t>
  </si>
  <si>
    <t xml:space="preserve">Document annexe intégré sous forme d'objet binaire.</t>
  </si>
  <si>
    <t xml:space="preserve">Le Document joint est utilisé lorsque de la documentation doit être stockée avec la Facture à des fins de référence ultérieure ou d'audit.</t>
  </si>
  <si>
    <t xml:space="preserve">G4.04
G4.07
G4.08</t>
  </si>
  <si>
    <t xml:space="preserve">BT-125-1</t>
  </si>
  <si>
    <t xml:space="preserve">Code MIME du document joint</t>
  </si>
  <si>
    <t xml:space="preserve">Code Mime du document attaché</t>
  </si>
  <si>
    <t xml:space="preserve">Codes Mime autorisés : 
- application/pdf
- image/png
- image/jpeg
- text/csv
- application/vnd.openxmlformats
- officedocument.spreadsheetml.sheet
- application/vnd.oasis.opendocument. Spreadsheet</t>
  </si>
  <si>
    <t xml:space="preserve">BT-125-2</t>
  </si>
  <si>
    <t xml:space="preserve">Nom de fichier du document joint</t>
  </si>
  <si>
    <t xml:space="preserve">Nom du fichier du document attaché.</t>
  </si>
  <si>
    <t xml:space="preserve">BG-25</t>
  </si>
  <si>
    <t xml:space="preserve">LIGNE DE FACTURE</t>
  </si>
  <si>
    <t xml:space="preserve">/cac:InvoiceLine
/cac:CreditNoteLine</t>
  </si>
  <si>
    <t xml:space="preserve">Groupe de termes métiers fournissant des informations sur des lignes de Facture individuelles.</t>
  </si>
  <si>
    <t xml:space="preserve">G6.01</t>
  </si>
  <si>
    <t xml:space="preserve">BR-16</t>
  </si>
  <si>
    <t xml:space="preserve">BT-126</t>
  </si>
  <si>
    <t xml:space="preserve">Identifiant de ligne de facture</t>
  </si>
  <si>
    <t xml:space="preserve">/cac:InvoiceLine/cbc:ID
/cac:CreditNoteLine/cbc:ID</t>
  </si>
  <si>
    <t xml:space="preserve">Identifiant unique d'une ligne au sein de la Facture.</t>
  </si>
  <si>
    <t xml:space="preserve">G1.62</t>
  </si>
  <si>
    <t xml:space="preserve">BR-21</t>
  </si>
  <si>
    <t xml:space="preserve">BT-127</t>
  </si>
  <si>
    <t xml:space="preserve">Note de ligne de facture</t>
  </si>
  <si>
    <t xml:space="preserve">/cac:InvoiceLine/cbc:Note
/cac:CreditNoteLine/cbc:Note</t>
  </si>
  <si>
    <t xml:space="preserve">Commentaire fournissant des informations non structurées concernant la ligne de Facture.</t>
  </si>
  <si>
    <t xml:space="preserve">G6.06
P1.08</t>
  </si>
  <si>
    <t xml:space="preserve">BT-128</t>
  </si>
  <si>
    <t xml:space="preserve">Identifiant d'objet de ligne de facture</t>
  </si>
  <si>
    <t xml:space="preserve">/cac:InvoiceLine/cac:DocumentReference/cbc:ID
/cac:CreditNoteLine/cac:DocumentReference/cbc:ID</t>
  </si>
  <si>
    <t xml:space="preserve">Identifiant d'un objet sur lequel la ligne de facturation est basée, attribué par le vendeur.</t>
  </si>
  <si>
    <t xml:space="preserve">BT-128-1</t>
  </si>
  <si>
    <t xml:space="preserve">/cac:InvoiceLine/cac:DocumentReference/cbc:ID/@schemeID
/cac:CreditNoteLine/cac:DocumentReference/cbc:ID/@schemeID</t>
  </si>
  <si>
    <t xml:space="preserve">Identifiant du schéma de l'identifiant d'un objet à la ligne de facture.</t>
  </si>
  <si>
    <t xml:space="preserve">Si l'identifiant du schéma à utiliser par le destinataire n'est pas évident, un identifiant du schéma conditionnel doit être utilisé parmi les entrées de liste de code UNTDID 1153 [6].</t>
  </si>
  <si>
    <t xml:space="preserve">BT-129</t>
  </si>
  <si>
    <t xml:space="preserve">Quantité facturée</t>
  </si>
  <si>
    <t xml:space="preserve">/cac:InvoiceLine/cbc:InvoicedQuantity
/cac:CreditNoteLine/cbc:CreditedQuantity</t>
  </si>
  <si>
    <t xml:space="preserve">QUANTITE</t>
  </si>
  <si>
    <t xml:space="preserve">Quantité d'articles (biens ou services) prise en compte dans la ligne de Facture.</t>
  </si>
  <si>
    <t xml:space="preserve">P1.03
G1.13</t>
  </si>
  <si>
    <t xml:space="preserve">BR-22</t>
  </si>
  <si>
    <t xml:space="preserve">BT-130</t>
  </si>
  <si>
    <t xml:space="preserve">Code de l'unité de mesure de la quantité facturée</t>
  </si>
  <si>
    <t xml:space="preserve">/cac:InvoiceLine/cbc:InvoicedQuantity/@unitCode
/cac:CreditNoteLine/cbc:CreditedQuantity/@unitCode</t>
  </si>
  <si>
    <t xml:space="preserve">Unité de mesure applicable à la quantité facturée.</t>
  </si>
  <si>
    <t xml:space="preserve">Il convient que les unités de mesure soient exprimées selon les termes de la Recommandation UN/ECE N ° 20 « Codes des unités de mesure utilisées dans le commerce international » [7], par exemple « KGM » pour kilogramme.</t>
  </si>
  <si>
    <t xml:space="preserve">S1.03</t>
  </si>
  <si>
    <t xml:space="preserve">BR-23</t>
  </si>
  <si>
    <t xml:space="preserve">BT-131</t>
  </si>
  <si>
    <t xml:space="preserve">Montant net de ligne de facture</t>
  </si>
  <si>
    <t xml:space="preserve">/cac:InvoiceLine/cbc:LineExtensionAmount
/cac:CreditNoteLine/cbc:LineExtensionAmount</t>
  </si>
  <si>
    <t xml:space="preserve">Montant total de la ligne de Facture.</t>
  </si>
  <si>
    <t xml:space="preserve">Ce montant est « net » hors TVA, c'est-à-dire qu'il inclut des remises et charges ou frais au niveau de la ligne ainsi que des autres taxes afférentes.</t>
  </si>
  <si>
    <t xml:space="preserve">BR-24</t>
  </si>
  <si>
    <t xml:space="preserve">BT-132</t>
  </si>
  <si>
    <t xml:space="preserve">Référence de ligne de bon de commande référencée</t>
  </si>
  <si>
    <t xml:space="preserve">/cac:InvoiceLine/cac:OrderLineReference/cbc:LineID
/cac:CreditNoteLine/cac:OrderLineReference/cbc:LineID</t>
  </si>
  <si>
    <t xml:space="preserve">Identifiant d'une ligne d'un bon de commande référencée, généré par l'Acheteur.</t>
  </si>
  <si>
    <t xml:space="preserve">L'Identifiant de bon de commande est référencé au niveau du document.</t>
  </si>
  <si>
    <t xml:space="preserve">BT-133</t>
  </si>
  <si>
    <t xml:space="preserve">Référence comptable de l'acheteur de la ligne de facture</t>
  </si>
  <si>
    <t xml:space="preserve">/cac:InvoiceLine/cbc:AccountingCost
/cac:CreditNoteLine/cbc:AccountingCost</t>
  </si>
  <si>
    <t xml:space="preserve">Si nécessaire, cette référence doit être fournie par l'Acheteur au Vendeur avant émission de la Facture.</t>
  </si>
  <si>
    <t xml:space="preserve">BG-26</t>
  </si>
  <si>
    <t xml:space="preserve">PERIODE DE FACTURATION D'UNE LIGNE</t>
  </si>
  <si>
    <t xml:space="preserve">/cac:InvoiceLine/cac:InvoicePeriod
/cac:CreditNoteLine/cac:InvoicePeriod</t>
  </si>
  <si>
    <t xml:space="preserve">Groupe de termes métiers fournissant des informations sur la période de facturation concernant la ligne de Facture.</t>
  </si>
  <si>
    <t xml:space="preserve">Est également appelé période de livraison de la facture.</t>
  </si>
  <si>
    <t xml:space="preserve">G6.09</t>
  </si>
  <si>
    <t xml:space="preserve">BT-134</t>
  </si>
  <si>
    <t xml:space="preserve">Date de début de période de facturation d'une ligne</t>
  </si>
  <si>
    <t xml:space="preserve">/cac:InvoiceLine/cac:InvoicePeriod/cbc:StartDate
/cac:CreditNoteLine/cac:InvoicePeriod/cbc:StartDate</t>
  </si>
  <si>
    <t xml:space="preserve">Date à laquelle la période de facturation commence pour cette ligne de Facture.</t>
  </si>
  <si>
    <t xml:space="preserve">BR-CO-20</t>
  </si>
  <si>
    <t xml:space="preserve">BT-135</t>
  </si>
  <si>
    <t xml:space="preserve">Date de fin de période de facturation d'une ligne</t>
  </si>
  <si>
    <t xml:space="preserve">/cac:InvoiceLine/cac:InvoicePeriod/cbc:EndDate
/cac:CreditNoteLine/cac:InvoicePeriod/cbc:EndDate</t>
  </si>
  <si>
    <t xml:space="preserve">Date à laquelle la période de facturation se termine pour cette ligne de Facture.</t>
  </si>
  <si>
    <t xml:space="preserve">BR-30
BR-CO-20</t>
  </si>
  <si>
    <t xml:space="preserve">BG-27</t>
  </si>
  <si>
    <t xml:space="preserve">REMISE DE LIGNE DE FACTURE</t>
  </si>
  <si>
    <t xml:space="preserve">/cac:InvoiceLine/cac:AllowanceCharge
/cac:CreditNoteLine/cac:AllowanceCharge</t>
  </si>
  <si>
    <t xml:space="preserve">Groupe de termes métiers fournissant des informations sur les remises applicables à une ligne de Facture.</t>
  </si>
  <si>
    <t xml:space="preserve">BT-136</t>
  </si>
  <si>
    <t xml:space="preserve">Montant d'une remise, hors TVA</t>
  </si>
  <si>
    <t xml:space="preserve">/cac:InvoiceLine/cac:AllowanceCharge/cbc:Amount
/cac:CreditNoteLine/cac:AllowanceCharge/cbc:Amount</t>
  </si>
  <si>
    <t xml:space="preserve">Montant d'une remise, hors TVA.</t>
  </si>
  <si>
    <t xml:space="preserve">BR-41</t>
  </si>
  <si>
    <t xml:space="preserve">BT-137</t>
  </si>
  <si>
    <t xml:space="preserve">Assiette de la remise de ligne de facture</t>
  </si>
  <si>
    <t xml:space="preserve">/cac:InvoiceLine/cac:AllowanceCharge/cbc:BaseAmount
/cac:CreditNoteLine/cac:AllowanceCharge/cbc:BaseAmount</t>
  </si>
  <si>
    <t xml:space="preserve">Montant de base pouvant être utilisé conjointement avec le Pourcentage de remise applicable à la ligne de facture pour calculer le Montant de la remise applicable à la ligne de facture.</t>
  </si>
  <si>
    <t xml:space="preserve">BT-138</t>
  </si>
  <si>
    <t xml:space="preserve">Pourcentage de remise de ligne de facture</t>
  </si>
  <si>
    <t xml:space="preserve">/cac:InvoiceLine/cac:AllowanceCharge/cbc:MultiplierFactorNumeric
/cac:CreditNoteLine/cac:AllowanceCharge/cbc:MultiplierFactorNumeric</t>
  </si>
  <si>
    <t xml:space="preserve">Pourcentage pouvant être utilisé conjointement avec l'Assiette de la remise applicable à la ligne de facture pour calculer le Montant de la remise applicable à la ligne de facture.</t>
  </si>
  <si>
    <t xml:space="preserve">BT-139</t>
  </si>
  <si>
    <t xml:space="preserve">Motif de la remise de ligne de facture</t>
  </si>
  <si>
    <t xml:space="preserve">/cac:InvoiceLine/cac:AllowanceCharge/cbc:AllowanceChargeReason
/cac:CreditNoteLine/cac:AllowanceCharge/cbc:AllowanceChargeReason</t>
  </si>
  <si>
    <t xml:space="preserve">Motif de la remise applicable à la ligne de Facture, exprimé sous forme de texte.</t>
  </si>
  <si>
    <t xml:space="preserve">BR-44
BR-CO-7
BR-CO-23</t>
  </si>
  <si>
    <t xml:space="preserve">BT-140</t>
  </si>
  <si>
    <t xml:space="preserve">Code de motif de la remise de ligne de facture</t>
  </si>
  <si>
    <t xml:space="preserve">/cac:InvoiceLine/cac:AllowanceCharge/cbc:AllowanceChargeReasonCode
/cac:CreditNoteLine/cac:AllowanceCharge/cbc:AllowanceChargeReasonCode</t>
  </si>
  <si>
    <t xml:space="preserve">Motif de la remise applicable à la ligne de Facture, exprimé sous forme de code.</t>
  </si>
  <si>
    <t xml:space="preserve">Voir liste de code UNTDID5189. 
Le Code de motif de la remise applicable à la ligne de facture et le Motif de la remise applicable à la ligne de facture doivent indiquer le même motif de remise.</t>
  </si>
  <si>
    <t xml:space="preserve">BG-28</t>
  </si>
  <si>
    <t xml:space="preserve">CHARGE OU FRAIS D'UNE LIGNE DE FACTURE</t>
  </si>
  <si>
    <t xml:space="preserve">Groupe de termes métiers fournissant des informations sur les charges et frais et les taxes autres que la TVA applicables à une ligne de Facture individuelle.</t>
  </si>
  <si>
    <t xml:space="preserve">Toutes les charges et  frais et taxes sont supposés être assujettis au même taux de TVA que la ligne de Facture.</t>
  </si>
  <si>
    <t xml:space="preserve">BT-141</t>
  </si>
  <si>
    <t xml:space="preserve">Montant des charges ou frais</t>
  </si>
  <si>
    <t xml:space="preserve">Montant de frais, hors TVA.</t>
  </si>
  <si>
    <t xml:space="preserve">BR-43</t>
  </si>
  <si>
    <t xml:space="preserve">BT-142</t>
  </si>
  <si>
    <t xml:space="preserve">Assiette des charges ou frais applicables à la ligne de facture</t>
  </si>
  <si>
    <t xml:space="preserve">Montant de base pouvant être utilisé conjointement avec le Pourcentage de charges et frais applicable à la ligne de facture pour calculer le Montant des charges et frais applicables à la ligne de facture.</t>
  </si>
  <si>
    <t xml:space="preserve">BT-143</t>
  </si>
  <si>
    <t xml:space="preserve">Pourcentage de charges ou frais applicable à la ligne de facture</t>
  </si>
  <si>
    <t xml:space="preserve">Pourcentage pouvant être utilisé conjointement avec l'Assiette des charges et frais applicables à la ligne de facture pour calculer le Montant des charges et frais applicables à la ligne de facture.</t>
  </si>
  <si>
    <t xml:space="preserve">BT-144</t>
  </si>
  <si>
    <t xml:space="preserve">Motif des charges ou frais applicables à la ligne de facture</t>
  </si>
  <si>
    <t xml:space="preserve">Motif des charges et frais applicables à la ligne de Facture, exprimé sous forme de texte.</t>
  </si>
  <si>
    <t xml:space="preserve">BR-42
BR-CO-8
BR-CO-24</t>
  </si>
  <si>
    <t xml:space="preserve">BT-145</t>
  </si>
  <si>
    <t xml:space="preserve">Code de motif des charges ou frais applicables à la ligne de facture</t>
  </si>
  <si>
    <t xml:space="preserve">Motif des charges et frais applicables à la ligne de Facture, exprimé sous forme de code.</t>
  </si>
  <si>
    <t xml:space="preserve">Voir liste de code UNTDID7161. 
Le Code de motif des charges et frais applicables à la ligne de facture et le Motif des charges et frais applicables à la ligne de facture doivent indiquer le même motif de frais.</t>
  </si>
  <si>
    <t xml:space="preserve">BG-29</t>
  </si>
  <si>
    <t xml:space="preserve">DÉTAIL DU PRIX</t>
  </si>
  <si>
    <t xml:space="preserve">/cac:InvoiceLine/cac:Price
/cac:CreditNoteLine/cac:Price</t>
  </si>
  <si>
    <t xml:space="preserve">Groupe de termes métiers fournissant des informations sur le prix appliqué pour les biens et services facturés sur la ligne de Facture.</t>
  </si>
  <si>
    <t xml:space="preserve">BT-146</t>
  </si>
  <si>
    <t xml:space="preserve">Prix net de l'article</t>
  </si>
  <si>
    <t xml:space="preserve">/cac:InvoiceLine/cac:Price/cbc:PriceAmount
/cac:CreditNoteLine/cac:Price/cbc:PriceAmount</t>
  </si>
  <si>
    <t xml:space="preserve">MONTANT DU PRIX UNITAIRE</t>
  </si>
  <si>
    <t xml:space="preserve">Prix d'un article, hors TVA, après application du Rabais sur le prix de l'article.</t>
  </si>
  <si>
    <t xml:space="preserve">Le Prix net de l'article doit être égal au Prix brut de l'article, moins le Rabais sur le prix de l'article.</t>
  </si>
  <si>
    <t xml:space="preserve">G1.13
G1.55</t>
  </si>
  <si>
    <t xml:space="preserve">BR-26
BR-27</t>
  </si>
  <si>
    <t xml:space="preserve">BT-147</t>
  </si>
  <si>
    <t xml:space="preserve">Rabais sur le prix de l'article</t>
  </si>
  <si>
    <t xml:space="preserve">/cac:InvoiceLine/cac:Price/cac:AllowanceCharge/cbc:Amount
/cac:CreditNoteLine/cac:Price/cac:AllowanceCharge/cbc:Amount</t>
  </si>
  <si>
    <t xml:space="preserve">Remise totale qui, une fois soustraite du Prix brut de l'article, donne le Prix net de l'article.</t>
  </si>
  <si>
    <t xml:space="preserve">S'applique exclusivement à l'unité et si elle n'est pas incluse dans le Prix brut de l'article.</t>
  </si>
  <si>
    <t xml:space="preserve">BT-148</t>
  </si>
  <si>
    <t xml:space="preserve">Prix brut de l'article</t>
  </si>
  <si>
    <t xml:space="preserve">/cac:InvoiceLine/cac:Price/cac:AllowanceCharge/cbc:BaseAmount
/cac:CreditNoteLine/cac:Price/cac:AllowanceCharge/cbc:BaseAmount</t>
  </si>
  <si>
    <t xml:space="preserve">Prix unitaire, hors TVA, avant application du Rabais sur le prix de l'article.</t>
  </si>
  <si>
    <t xml:space="preserve">G1.13
G6.09</t>
  </si>
  <si>
    <t xml:space="preserve">BR-28</t>
  </si>
  <si>
    <t xml:space="preserve">BT-149</t>
  </si>
  <si>
    <t xml:space="preserve">Quantité de base du prix de l'article</t>
  </si>
  <si>
    <t xml:space="preserve">/cac:InvoiceLine/cac:Price/cbc:BaseQuantity
/cac:CreditNoteLine/cac:Price/cbc:BaseQuantity</t>
  </si>
  <si>
    <t xml:space="preserve">Nombre d'articles sur lequel s'applique le prix.</t>
  </si>
  <si>
    <t xml:space="preserve">BT-150</t>
  </si>
  <si>
    <t xml:space="preserve">Code de l'unité de mesure de la quantité de base du prix de l'article</t>
  </si>
  <si>
    <t xml:space="preserve">
/cac:CreditNoteLine/cac:Price/cbc:BaseQuantity/@unitCode
/cac:InvoiceLine/cac:Price/cbc:BaseQuantity/@unitCode</t>
  </si>
  <si>
    <t xml:space="preserve">Unité de mesure applicable à la Quantité de base du prix de l'article.</t>
  </si>
  <si>
    <t xml:space="preserve">Il convient que l'Unité de mesure de la quantité de base du prix de l'article soit identique à l'Unité de mesure de quantité facturée.
Il convient que les unités de mesure soient exprimées selon les termes de la Recommandation UN-ECE N ° 20 « Codes des unités de mesure utilisées dans le commerce international » [7], par exemple « KGM » pour kilogramme.</t>
  </si>
  <si>
    <t xml:space="preserve">BG-30</t>
  </si>
  <si>
    <t xml:space="preserve">INFORMATION SUR LA TVA</t>
  </si>
  <si>
    <t xml:space="preserve">/cac:InvoiceLine/cac:Item/cac:ClassifiedTaxCategory
/cac:CreditNoteLine/cac:Item/cac:ClassifiedTaxCategory</t>
  </si>
  <si>
    <t xml:space="preserve">Groupe de termes métiers fournissant des informations sur la TVA applicable aux biens et services facturés sur la ligne de Facture.</t>
  </si>
  <si>
    <t xml:space="preserve">BT-151</t>
  </si>
  <si>
    <t xml:space="preserve">Code de type de TVA de l'article facturé</t>
  </si>
  <si>
    <t xml:space="preserve">/cac:InvoiceLine/cac:Item/cac:ClassifiedTaxCategory/cbc:ID
/cac:CreditNoteLine/cac:Item/cac:ClassifiedTaxCategory/cbc:ID</t>
  </si>
  <si>
    <t xml:space="preserve">Code de type de TVA applicable à l'article facturé.</t>
  </si>
  <si>
    <t xml:space="preserve">BR-CO-4</t>
  </si>
  <si>
    <t xml:space="preserve">BT-152</t>
  </si>
  <si>
    <t xml:space="preserve">Taux de TVA de l'article facturé</t>
  </si>
  <si>
    <t xml:space="preserve">/cac:InvoiceLine/cac:Item/cac:ClassifiedTaxCategory/cbc:Percent
/cac:CreditNoteLine/cac:Item/cac:ClassifiedTaxCategory/cbc:Percent</t>
  </si>
  <si>
    <t xml:space="preserve">Taux de TVA, exprimé sous forme de pourcentage, applicable à l'article facturé.</t>
  </si>
  <si>
    <t xml:space="preserve">Un taux de TVA de zéro pour cent est appliqué dans les calculs même si l'article se trouve hors du champ d'application de la TVA.</t>
  </si>
  <si>
    <t xml:space="preserve">G1.24
G6.09</t>
  </si>
  <si>
    <t xml:space="preserve">BG-31</t>
  </si>
  <si>
    <t xml:space="preserve">INFORMATION SUR L'ARTCILE</t>
  </si>
  <si>
    <t xml:space="preserve">/cac:InvoiceLine/cac:Item
/cac:CreditNoteLine/cac:Item</t>
  </si>
  <si>
    <t xml:space="preserve">Groupe de termes métiers fournissant des informations sur les biens et services facturés.</t>
  </si>
  <si>
    <t xml:space="preserve">BT-153</t>
  </si>
  <si>
    <t xml:space="preserve">Nom de l'article</t>
  </si>
  <si>
    <t xml:space="preserve">/cac:InvoiceLine/cac:Item/cbc:Name
/cac:CreditNoteLine/cac:Item/cbc:Name</t>
  </si>
  <si>
    <t xml:space="preserve">Nom d'un article.</t>
  </si>
  <si>
    <t xml:space="preserve">P1.02</t>
  </si>
  <si>
    <t xml:space="preserve">BR-25</t>
  </si>
  <si>
    <t xml:space="preserve">BT-154</t>
  </si>
  <si>
    <t xml:space="preserve">Description de l'article</t>
  </si>
  <si>
    <t xml:space="preserve">/cac:InvoiceLine/cac:Item/cbc:Description
/cac:CreditNoteLine/cac:Item/cbc:Description</t>
  </si>
  <si>
    <t xml:space="preserve">Description d'un article.</t>
  </si>
  <si>
    <t xml:space="preserve">La description de l'article permet de présenter l'article et ses caractéristiques avec plus de détails que le Nom de l'article.</t>
  </si>
  <si>
    <t xml:space="preserve">BT-155</t>
  </si>
  <si>
    <t xml:space="preserve">Identifiant vendeur de l'article</t>
  </si>
  <si>
    <t xml:space="preserve">/cac:InvoiceLine/cac:Item/cac:SellersItemIdentification/cbc:ID
/cac:CreditNoteLine/cac:Item/cac:SellersItemIdentification/cbc:ID</t>
  </si>
  <si>
    <t xml:space="preserve">Identifiant attribué par le Vendeur à un article.</t>
  </si>
  <si>
    <t xml:space="preserve">BT-156</t>
  </si>
  <si>
    <t xml:space="preserve">Identifiant acheteur de l'article</t>
  </si>
  <si>
    <t xml:space="preserve">/cac:InvoiceLine/cac:Item/cac:BuyersItemIdentification/cbc:ID
/cac:CreditNoteLine/cac:Item/cac:BuyersItemIdentification/cbc:ID</t>
  </si>
  <si>
    <t xml:space="preserve">Identifiant attribué par l'Acheteur à un article.</t>
  </si>
  <si>
    <t xml:space="preserve">BT-157</t>
  </si>
  <si>
    <t xml:space="preserve">Identifiant standard de l'article</t>
  </si>
  <si>
    <t xml:space="preserve">/cac:InvoiceLine/cac:Item/cac:StandardItemIdentification/cbc:ID
/cac:CreditNoteLine/cac:Item/cac:StandardItemIdentification/cbc:ID</t>
  </si>
  <si>
    <t xml:space="preserve">Identifiant d'article basé sur un schéma enregistré.</t>
  </si>
  <si>
    <t xml:space="preserve">P1.01</t>
  </si>
  <si>
    <t xml:space="preserve">BR-64</t>
  </si>
  <si>
    <t xml:space="preserve">BT-157-1</t>
  </si>
  <si>
    <t xml:space="preserve">/cac:InvoiceLine/cac:Item/cac:StandardItemIdentification/cbc:ID/@schemeID
/cac:CreditNoteLine/cac:Item/cac:StandardItemIdentification/cbc:ID/@schemeID</t>
  </si>
  <si>
    <t xml:space="preserve">Identifiant du schéma de l'identifiant standard de l'article</t>
  </si>
  <si>
    <t xml:space="preserve">BT-158</t>
  </si>
  <si>
    <t xml:space="preserve">Identifiant de la classification de l'article</t>
  </si>
  <si>
    <t xml:space="preserve">/cac:InvoiceLine/cac:Item/cac:CommodityClassification/cbc:ItemClassificationCode
/cac:CreditNoteLine/cac:Item/cac:CommodityClassification/cbc:ItemClassificationCode</t>
  </si>
  <si>
    <t xml:space="preserve">Code permettant de classer un article en fonction de son type ou de sa nature.</t>
  </si>
  <si>
    <t xml:space="preserve">Les codes de classement sont utilisés pour permettre le regroupement d'articles similaires à des fins diverses, par exemple marchés publics (CPV), e-commerce (UNSPSC), etc.</t>
  </si>
  <si>
    <t xml:space="preserve">BR-65</t>
  </si>
  <si>
    <t xml:space="preserve">BT-158-1</t>
  </si>
  <si>
    <t xml:space="preserve">/cac:InvoiceLine/cac:Item/cac:CommodityClassification/cbc:ItemClassificationCode/@listID
/cac:CreditNoteLine/cac:Item/cac:CommodityClassification/cbc:ItemClassificationCode/@listID</t>
  </si>
  <si>
    <t xml:space="preserve">UNTDID 7143</t>
  </si>
  <si>
    <t xml:space="preserve">Identifiant du schéma de l'identifiant de classification de l'article</t>
  </si>
  <si>
    <t xml:space="preserve">Le schéma d'identification doit être choisi parmi les entrées disponibles dans l'UNTDID 7143 [6].</t>
  </si>
  <si>
    <t xml:space="preserve">BT-158-2</t>
  </si>
  <si>
    <t xml:space="preserve">Identifiant version du schéma</t>
  </si>
  <si>
    <t xml:space="preserve">/cac:InvoiceLine/cac:Item/cac:CommodityClassification/cbc:ItemClassificationCode/@listVersionID
/cac:CreditNoteLine/cac:Item/cac:CommodityClassification/cbc:ItemClassificationCode/@listVersionID</t>
  </si>
  <si>
    <t xml:space="preserve">Version du schéma d'identification.</t>
  </si>
  <si>
    <t xml:space="preserve">BT-159</t>
  </si>
  <si>
    <t xml:space="preserve">Pays d'origine de l'article</t>
  </si>
  <si>
    <t xml:space="preserve">/cac:InvoiceLine/cac:Item/cac:OriginCountry/cbc:IdentificationCode
/cac:CreditNoteLine/cac:Item/cac:OriginCountry/cbc:IdentificationCode</t>
  </si>
  <si>
    <t xml:space="preserve">Code identifiant le pays d'où provient l'article.</t>
  </si>
  <si>
    <t xml:space="preserve">BG-32</t>
  </si>
  <si>
    <t xml:space="preserve">ATTRIBUTS D'ARTICLE</t>
  </si>
  <si>
    <t xml:space="preserve">/cac:InvoiceLine/cac:Item/cac:AdditionalItemProperty
/cac:CreditNoteLine/cac:Item/cac:AdditionalItemProperty</t>
  </si>
  <si>
    <t xml:space="preserve">Groupe de termes métiers fournissant des informations sur les propriétés des biens et services facturés.</t>
  </si>
  <si>
    <t xml:space="preserve">BT-160</t>
  </si>
  <si>
    <t xml:space="preserve">Nom d'attribut d'article</t>
  </si>
  <si>
    <t xml:space="preserve">/cac:InvoiceLine/cac:Item/cac:AdditionalItemProperty/cbc:Name
/cac:CreditNoteLine/cac:Item/cac:AdditionalItemProperty/cbc:Name</t>
  </si>
  <si>
    <t xml:space="preserve">Nom de l'attribut ou de la propriété de l'article.</t>
  </si>
  <si>
    <t xml:space="preserve">Exemple : Couleur.</t>
  </si>
  <si>
    <t xml:space="preserve">BR-54</t>
  </si>
  <si>
    <t xml:space="preserve">BT-161</t>
  </si>
  <si>
    <t xml:space="preserve">Valeur d'attribut d'article</t>
  </si>
  <si>
    <t xml:space="preserve">/cac:InvoiceLine/cac:Item/cac:AdditionalItemProperty/cbc:Value
/cac:CreditNoteLine/cac:Item/cac:AdditionalItemProperty/cbc:Value</t>
  </si>
  <si>
    <t xml:space="preserve">Valeur de l'attribut ou de la propriété de l'article.</t>
  </si>
  <si>
    <t xml:space="preserve">Exemple : Rouge.</t>
  </si>
  <si>
    <t xml:space="preserve">Change history of Flow 1 reporting I/O table</t>
  </si>
  <si>
    <t xml:space="preserve">Date</t>
  </si>
  <si>
    <t xml:space="preserve">Update</t>
  </si>
  <si>
    <t xml:space="preserve">Initial version</t>
  </si>
  <si>
    <t xml:space="preserve">Column A shows the name of the main resource</t>
  </si>
  <si>
    <t xml:space="preserve"> Column B shows the name of the additional resource and whether the data is fixed (hatched fill) or variable (solid fill)</t>
  </si>
  <si>
    <t xml:space="preserve">If the resource is variable, refer to the I/O table for that resource</t>
  </si>
  <si>
    <t xml:space="preserve">Column C shows the attribute code</t>
  </si>
  <si>
    <t xml:space="preserve">Column D shows the cardinality</t>
  </si>
  <si>
    <t xml:space="preserve">Column E shows the attribute description</t>
  </si>
  <si>
    <t xml:space="preserve">Column L indicates whether the attribute is input data, output data or both</t>
  </si>
  <si>
    <t xml:space="preserve">Main resource</t>
  </si>
  <si>
    <t xml:space="preserve">Additional resource</t>
  </si>
  <si>
    <t xml:space="preserve">Attribute</t>
  </si>
  <si>
    <t xml:space="preserve">Cardinality</t>
  </si>
  <si>
    <t xml:space="preserve">Description</t>
  </si>
  <si>
    <t xml:space="preserve">I/O</t>
  </si>
  <si>
    <t xml:space="preserve">Resource</t>
  </si>
  <si>
    <t xml:space="preserve">Fixed</t>
  </si>
  <si>
    <t xml:space="preserve">xxx</t>
  </si>
  <si>
    <t xml:space="preserve">xxx xxx</t>
  </si>
  <si>
    <t xml:space="preserve">Variable</t>
  </si>
  <si>
    <t xml:space="preserve">Refer to the I/O table for that variable resource</t>
  </si>
  <si>
    <t xml:space="preserve">0,n</t>
  </si>
  <si>
    <t xml:space="preserve">I</t>
  </si>
  <si>
    <t xml:space="preserve">Format structure</t>
  </si>
  <si>
    <t xml:space="preserve">Logical type</t>
  </si>
  <si>
    <t xml:space="preserve">Length</t>
  </si>
  <si>
    <t xml:space="preserve">Values &amp; 
Nomenclatures list</t>
  </si>
  <si>
    <t xml:space="preserve">Trajectory</t>
  </si>
  <si>
    <t xml:space="preserve">CPRO EDI generic rules</t>
  </si>
  <si>
    <t xml:space="preserve">Rules of standard 16931</t>
  </si>
  <si>
    <t xml:space="preserve">FLUX 1</t>
  </si>
  <si>
    <t xml:space="preserve">numeroFacture</t>
  </si>
  <si>
    <t xml:space="preserve">Invoice number</t>
  </si>
  <si>
    <t xml:space="preserve">Numfacture</t>
  </si>
  <si>
    <t xml:space="preserve">START-UP</t>
  </si>
  <si>
    <t xml:space="preserve">E/S</t>
  </si>
  <si>
    <t xml:space="preserve">dateEmission</t>
  </si>
  <si>
    <t xml:space="preserve">Date of issue of initial/corrected invoice</t>
  </si>
  <si>
    <t xml:space="preserve">Dateemission</t>
  </si>
  <si>
    <t xml:space="preserve">codeTypeFacture</t>
  </si>
  <si>
    <t xml:space="preserve">Invoice type code</t>
  </si>
  <si>
    <t xml:space="preserve">Codetypefacture</t>
  </si>
  <si>
    <t xml:space="preserve">E</t>
  </si>
  <si>
    <t xml:space="preserve">codeDevise</t>
  </si>
  <si>
    <t xml:space="preserve">Invoice currency code</t>
  </si>
  <si>
    <t xml:space="preserve">Codedevisefacture</t>
  </si>
  <si>
    <t xml:space="preserve">codeDeviseTva</t>
  </si>
  <si>
    <t xml:space="preserve">VAT accounting currency code</t>
  </si>
  <si>
    <t xml:space="preserve">Codedevisetva</t>
  </si>
  <si>
    <t xml:space="preserve">codeDateExigibiliteTva</t>
  </si>
  <si>
    <t xml:space="preserve">Chargeable date for value added tax code</t>
  </si>
  <si>
    <t xml:space="preserve">Codedateexigibilitetva</t>
  </si>
  <si>
    <t xml:space="preserve">conditionPaiement</t>
  </si>
  <si>
    <t xml:space="preserve">Payment terms</t>
  </si>
  <si>
    <t xml:space="preserve">conditionpaiement</t>
  </si>
  <si>
    <t xml:space="preserve">TARGET</t>
  </si>
  <si>
    <t xml:space="preserve">INVOICE NOTE</t>
  </si>
  <si>
    <t xml:space="preserve">codeSujetNote</t>
  </si>
  <si>
    <t xml:space="preserve">Invoice note subject code</t>
  </si>
  <si>
    <t xml:space="preserve">codesujetnote</t>
  </si>
  <si>
    <t xml:space="preserve">noteFacture</t>
  </si>
  <si>
    <t xml:space="preserve">Invoice note</t>
  </si>
  <si>
    <t xml:space="preserve">notefacture</t>
  </si>
  <si>
    <t xml:space="preserve">PROCESS CONTROL</t>
  </si>
  <si>
    <t xml:space="preserve">typeProcessus</t>
  </si>
  <si>
    <t xml:space="preserve">Business process type (invoicing framework)</t>
  </si>
  <si>
    <t xml:space="preserve">typeprocessus</t>
  </si>
  <si>
    <t xml:space="preserve">typeProfil</t>
  </si>
  <si>
    <t xml:space="preserve">Profile type (e-invoicing, e-reporting, invoice, etc.)</t>
  </si>
  <si>
    <t xml:space="preserve">typeprofil</t>
  </si>
  <si>
    <t xml:space="preserve">REFERENCE TO A PREVIOUS INVOICE</t>
  </si>
  <si>
    <t xml:space="preserve">referenceFactureAnterieure</t>
  </si>
  <si>
    <t xml:space="preserve">Reference to a previous invoice</t>
  </si>
  <si>
    <t xml:space="preserve">reffactureante</t>
  </si>
  <si>
    <t xml:space="preserve">dateEmissionFactureAnterieure</t>
  </si>
  <si>
    <t xml:space="preserve">Date of issue of the previous invoice</t>
  </si>
  <si>
    <t xml:space="preserve">dateemissionfactante</t>
  </si>
  <si>
    <t xml:space="preserve">ACTEUR</t>
  </si>
  <si>
    <t xml:space="preserve">SELLER</t>
  </si>
  <si>
    <t xml:space="preserve">identifiantComplementaireVendeur</t>
  </si>
  <si>
    <t xml:space="preserve">additional identifier</t>
  </si>
  <si>
    <t xml:space="preserve">numsirenvend</t>
  </si>
  <si>
    <t xml:space="preserve">identifiantSchemaVendeur</t>
  </si>
  <si>
    <t xml:space="preserve">Scheme identifier</t>
  </si>
  <si>
    <t xml:space="preserve">G2.01
G2.07 G1.11</t>
  </si>
  <si>
    <t xml:space="preserve">numeroSirenVendeur</t>
  </si>
  <si>
    <t xml:space="preserve">SIREN number</t>
  </si>
  <si>
    <t xml:space="preserve">identifiantTvaVendeur</t>
  </si>
  <si>
    <t xml:space="preserve">Seller’s VAT identifier</t>
  </si>
  <si>
    <t xml:space="preserve">idtvavend</t>
  </si>
  <si>
    <t xml:space="preserve">SELLER’S POSTAL ADDRESS</t>
  </si>
  <si>
    <t xml:space="preserve">codePaysVendeur</t>
  </si>
  <si>
    <t xml:space="preserve">Seller’s country code</t>
  </si>
  <si>
    <t xml:space="preserve">codepaysvendeur</t>
  </si>
  <si>
    <t xml:space="preserve">BUYER</t>
  </si>
  <si>
    <t xml:space="preserve">numeroSirenAcheteur</t>
  </si>
  <si>
    <t xml:space="preserve">numsirenacheteur</t>
  </si>
  <si>
    <t xml:space="preserve">identifiantSchemaIdentifiantAcheteur</t>
  </si>
  <si>
    <t xml:space="preserve">idschemaacheteur</t>
  </si>
  <si>
    <t xml:space="preserve">identifiantTvaAcheteur</t>
  </si>
  <si>
    <t xml:space="preserve">Buyer’s VAT identifier</t>
  </si>
  <si>
    <t xml:space="preserve">idtvaacheteur</t>
  </si>
  <si>
    <t xml:space="preserve">BUYER’S POSTAL ADDRESS</t>
  </si>
  <si>
    <t xml:space="preserve">codePaysAcheteur</t>
  </si>
  <si>
    <t xml:space="preserve">Buyer’s country code</t>
  </si>
  <si>
    <t xml:space="preserve">codepaysacheteur</t>
  </si>
  <si>
    <t xml:space="preserve">SELLER’S TAX REPRESENTATIVE</t>
  </si>
  <si>
    <t xml:space="preserve">identifiantTvaRepresentantVendeur</t>
  </si>
  <si>
    <t xml:space="preserve">Seller’s tax representative’s VAT identifier</t>
  </si>
  <si>
    <t xml:space="preserve">idtvarepvendeur</t>
  </si>
  <si>
    <t xml:space="preserve">DELIVERY / SUPPLY OF SERVICE INFORMATION</t>
  </si>
  <si>
    <t xml:space="preserve">dateLivraisonPrestation</t>
  </si>
  <si>
    <t xml:space="preserve">Effective date of delivery / completion of service</t>
  </si>
  <si>
    <t xml:space="preserve">dateliv</t>
  </si>
  <si>
    <t xml:space="preserve">INVOICING PERIOD</t>
  </si>
  <si>
    <t xml:space="preserve">dateDebutFacturation</t>
  </si>
  <si>
    <t xml:space="preserve">Invoicing period start date</t>
  </si>
  <si>
    <t xml:space="preserve">datedebperiodefact</t>
  </si>
  <si>
    <t xml:space="preserve">dateFinFacturation</t>
  </si>
  <si>
    <t xml:space="preserve">Invoicing period end date</t>
  </si>
  <si>
    <t xml:space="preserve">datefinperiodefact</t>
  </si>
  <si>
    <t xml:space="preserve">DELIVERY / SUPPLY OF SERVICE ADDRESS</t>
  </si>
  <si>
    <t xml:space="preserve">adresse1LivraisonPrestation</t>
  </si>
  <si>
    <t xml:space="preserve">Delivery/Supply of service address - Line 1</t>
  </si>
  <si>
    <t xml:space="preserve">codepaysliv</t>
  </si>
  <si>
    <t xml:space="preserve">adresse2LivraisonPrestation</t>
  </si>
  <si>
    <t xml:space="preserve">Delivery/Supply of service address - Line 2</t>
  </si>
  <si>
    <t xml:space="preserve">adresse3LivraisonPrestation</t>
  </si>
  <si>
    <t xml:space="preserve">Delivery/Supply of service address - Line 3</t>
  </si>
  <si>
    <t xml:space="preserve">villeLivraisonPrestation</t>
  </si>
  <si>
    <t xml:space="preserve">Delivery/Supply of service address town/city</t>
  </si>
  <si>
    <t xml:space="preserve">cpLivraisonPrestation</t>
  </si>
  <si>
    <t xml:space="preserve">Delivery/Supply of service address postcode</t>
  </si>
  <si>
    <t xml:space="preserve">paysLivraisonPrestation</t>
  </si>
  <si>
    <t xml:space="preserve">Country subdivision </t>
  </si>
  <si>
    <t xml:space="preserve">codePaysLivraisonPrestation</t>
  </si>
  <si>
    <t xml:space="preserve">Country code</t>
  </si>
  <si>
    <t xml:space="preserve">PIED</t>
  </si>
  <si>
    <t xml:space="preserve">DOCUMENT-LEVEL DISCOUNTS</t>
  </si>
  <si>
    <t xml:space="preserve">montantRemiseDocument</t>
  </si>
  <si>
    <t xml:space="preserve">Document-level discount amount</t>
  </si>
  <si>
    <t xml:space="preserve">montrem</t>
  </si>
  <si>
    <t xml:space="preserve">codeTypeTvaRemiseDocument</t>
  </si>
  <si>
    <t xml:space="preserve">VAT type code of the document-level discount</t>
  </si>
  <si>
    <t xml:space="preserve">codetypetvarem</t>
  </si>
  <si>
    <t xml:space="preserve">tauxTvaRemiseDocument</t>
  </si>
  <si>
    <t xml:space="preserve">Document-level discount VAT rate</t>
  </si>
  <si>
    <t xml:space="preserve">txtvarem</t>
  </si>
  <si>
    <t xml:space="preserve">DOCUMENT-LEVEL CHARGES OR FEES</t>
  </si>
  <si>
    <t xml:space="preserve">montantChargeDocument</t>
  </si>
  <si>
    <t xml:space="preserve">Amount of charges</t>
  </si>
  <si>
    <t xml:space="preserve">montantcharge</t>
  </si>
  <si>
    <t xml:space="preserve">codeTypeTvaChargeDocument</t>
  </si>
  <si>
    <t xml:space="preserve">VAT type code for charges</t>
  </si>
  <si>
    <t xml:space="preserve">codetypetvacharge</t>
  </si>
  <si>
    <t xml:space="preserve">tauxTvaChargeDocument</t>
  </si>
  <si>
    <t xml:space="preserve">VAT rate for document-level charges or fees</t>
  </si>
  <si>
    <t xml:space="preserve">tauxtvacharge</t>
  </si>
  <si>
    <t xml:space="preserve">DOCUMENT TOTALS</t>
  </si>
  <si>
    <t xml:space="preserve">montantTotalFactureHorsTva</t>
  </si>
  <si>
    <t xml:space="preserve">Total invoice amount excluding VAT</t>
  </si>
  <si>
    <t xml:space="preserve">montanttotbrut</t>
  </si>
  <si>
    <t xml:space="preserve">montantTotalTvaFacture</t>
  </si>
  <si>
    <t xml:space="preserve">Total VAT amount of the invoice</t>
  </si>
  <si>
    <t xml:space="preserve">montanttottva</t>
  </si>
  <si>
    <t xml:space="preserve">montantTotalTvaDeviseFacture</t>
  </si>
  <si>
    <t xml:space="preserve">Total VAT amount of the invoice expressed in (accounting currency)</t>
  </si>
  <si>
    <t xml:space="preserve">VAT BREAKDOWN</t>
  </si>
  <si>
    <t xml:space="preserve">baseImpositionTva</t>
  </si>
  <si>
    <t xml:space="preserve">Taxable amount of the VAT type</t>
  </si>
  <si>
    <t xml:space="preserve">baseimpotva</t>
  </si>
  <si>
    <t xml:space="preserve">montantTypeTva</t>
  </si>
  <si>
    <t xml:space="preserve">VAT amount for each VAT type</t>
  </si>
  <si>
    <t xml:space="preserve">montanttva</t>
  </si>
  <si>
    <t xml:space="preserve">codeTypeTva</t>
  </si>
  <si>
    <t xml:space="preserve">VAT type code</t>
  </si>
  <si>
    <t xml:space="preserve">codetypetva</t>
  </si>
  <si>
    <t xml:space="preserve">tauxTypeTva</t>
  </si>
  <si>
    <t xml:space="preserve">VAT type rate</t>
  </si>
  <si>
    <t xml:space="preserve">tauxtypetva</t>
  </si>
  <si>
    <t xml:space="preserve">motifExonerationTva</t>
  </si>
  <si>
    <t xml:space="preserve">Grounds for VAT exemption</t>
  </si>
  <si>
    <t xml:space="preserve">motifexotva</t>
  </si>
  <si>
    <t xml:space="preserve">codeMotifExonerationTva</t>
  </si>
  <si>
    <t xml:space="preserve">Code of grounds for VAT exemption</t>
  </si>
  <si>
    <t xml:space="preserve">codemotifexo</t>
  </si>
  <si>
    <t xml:space="preserve">DETAIL</t>
  </si>
  <si>
    <t xml:space="preserve">INVOICE LINE</t>
  </si>
  <si>
    <t xml:space="preserve">identifiantLigne</t>
  </si>
  <si>
    <t xml:space="preserve">Invoice line identifier</t>
  </si>
  <si>
    <t xml:space="preserve">idlignefact</t>
  </si>
  <si>
    <t xml:space="preserve">noteLigne</t>
  </si>
  <si>
    <t xml:space="preserve">Invoice line note</t>
  </si>
  <si>
    <t xml:space="preserve">notlignefact</t>
  </si>
  <si>
    <t xml:space="preserve">quantiteFactureLigne</t>
  </si>
  <si>
    <t xml:space="preserve">Invoiced quantity</t>
  </si>
  <si>
    <t xml:space="preserve">qtitéfact</t>
  </si>
  <si>
    <t xml:space="preserve">codeQuantiteFactureLigne</t>
  </si>
  <si>
    <t xml:space="preserve">Unit of measurement of the invoiced quantity</t>
  </si>
  <si>
    <t xml:space="preserve">codeunitefact</t>
  </si>
  <si>
    <t xml:space="preserve">montantNetFactureLigne</t>
  </si>
  <si>
    <t xml:space="preserve">Invoice line net amount</t>
  </si>
  <si>
    <t xml:space="preserve">montantnetignefact</t>
  </si>
  <si>
    <t xml:space="preserve">INVOICING PERIOD FOR A LINE</t>
  </si>
  <si>
    <t xml:space="preserve">dateDebutFacturationLigne</t>
  </si>
  <si>
    <t xml:space="preserve">Invoicing period start date for a line</t>
  </si>
  <si>
    <t xml:space="preserve">datedebperfactligne</t>
  </si>
  <si>
    <t xml:space="preserve">dateFinFacturationLigne</t>
  </si>
  <si>
    <t xml:space="preserve">Invoicing period end date for a line</t>
  </si>
  <si>
    <t xml:space="preserve">datefinperfactligne</t>
  </si>
  <si>
    <t xml:space="preserve">INVOICE-LINE DISCOUNT</t>
  </si>
  <si>
    <t xml:space="preserve">montantRemiseHorsTvaLigne</t>
  </si>
  <si>
    <t xml:space="preserve">Discount amount, excluding VAT</t>
  </si>
  <si>
    <t xml:space="preserve">montantremligne</t>
  </si>
  <si>
    <t xml:space="preserve">INVOICE LINE CHARGES OR FEES</t>
  </si>
  <si>
    <t xml:space="preserve">montantChargeLigneFacture</t>
  </si>
  <si>
    <t xml:space="preserve">Amount of charges or fees</t>
  </si>
  <si>
    <t xml:space="preserve">montcharge</t>
  </si>
  <si>
    <t xml:space="preserve">PRICE BREAKDOWN</t>
  </si>
  <si>
    <t xml:space="preserve">prixNetArticle</t>
  </si>
  <si>
    <t xml:space="preserve">Net price of the item</t>
  </si>
  <si>
    <t xml:space="preserve">prixnetarticle</t>
  </si>
  <si>
    <t xml:space="preserve">rabaisPrixArticle</t>
  </si>
  <si>
    <t xml:space="preserve">Price discount on the price of the item</t>
  </si>
  <si>
    <t xml:space="preserve">rabprixarticle</t>
  </si>
  <si>
    <t xml:space="preserve">prixBrutArticle</t>
  </si>
  <si>
    <t xml:space="preserve">Gross price of the item</t>
  </si>
  <si>
    <t xml:space="preserve">prixbrutarticle</t>
  </si>
  <si>
    <t xml:space="preserve">quantiteBasePrixArticle</t>
  </si>
  <si>
    <t xml:space="preserve">Base quantity of the price of the item</t>
  </si>
  <si>
    <t xml:space="preserve">qtitebaseprixarticle</t>
  </si>
  <si>
    <t xml:space="preserve">codeQuantitePrixArticle</t>
  </si>
  <si>
    <t xml:space="preserve">Unit of measurement code of the base quantity of the price of the item</t>
  </si>
  <si>
    <t xml:space="preserve">codeunitemesureqtitebaseprix</t>
  </si>
  <si>
    <t xml:space="preserve">VAT INFORMATION</t>
  </si>
  <si>
    <t xml:space="preserve">codeTypeTvaArticle</t>
  </si>
  <si>
    <t xml:space="preserve">VAT type code of the invoiced item</t>
  </si>
  <si>
    <t xml:space="preserve">cofacturél'article</t>
  </si>
  <si>
    <t xml:space="preserve">tauxTvaArticle</t>
  </si>
  <si>
    <t xml:space="preserve">VAT rate of the invoiced item</t>
  </si>
  <si>
    <t xml:space="preserve">tafacturél'article</t>
  </si>
  <si>
    <t xml:space="preserve">ITEM INFORMATION</t>
  </si>
  <si>
    <t xml:space="preserve">designationArticle</t>
  </si>
  <si>
    <t xml:space="preserve">Item name</t>
  </si>
  <si>
    <t xml:space="preserve">designarticle</t>
  </si>
  <si>
    <t xml:space="preserve">Trajectoire</t>
  </si>
  <si>
    <t xml:space="preserve">DEMARRAGE</t>
  </si>
  <si>
    <t xml:space="preserve">CIBLE</t>
  </si>
</sst>
</file>

<file path=xl/styles.xml><?xml version="1.0" encoding="utf-8"?>
<styleSheet xmlns="http://schemas.openxmlformats.org/spreadsheetml/2006/main">
  <numFmts count="3">
    <numFmt numFmtId="164" formatCode="General"/>
    <numFmt numFmtId="165" formatCode="0000"/>
    <numFmt numFmtId="166" formatCode="[$-40C]DD/MM/YYYY"/>
  </numFmts>
  <fonts count="33">
    <font>
      <sz val="11"/>
      <color rgb="FF000000"/>
      <name val="Calibri"/>
      <family val="2"/>
      <charset val="1"/>
    </font>
    <font>
      <sz val="10"/>
      <name val="Arial"/>
      <family val="0"/>
    </font>
    <font>
      <sz val="10"/>
      <name val="Arial"/>
      <family val="0"/>
    </font>
    <font>
      <sz val="10"/>
      <name val="Arial"/>
      <family val="0"/>
    </font>
    <font>
      <sz val="10"/>
      <color rgb="FFFFFFFF"/>
      <name val="Arial"/>
      <family val="2"/>
      <charset val="1"/>
    </font>
    <font>
      <b val="true"/>
      <sz val="10"/>
      <color rgb="FF000000"/>
      <name val="Arial"/>
      <family val="2"/>
      <charset val="1"/>
    </font>
    <font>
      <sz val="10"/>
      <color rgb="FFCC0000"/>
      <name val="Arial"/>
      <family val="2"/>
      <charset val="1"/>
    </font>
    <font>
      <sz val="10"/>
      <color rgb="FF333333"/>
      <name val="Arial"/>
      <family val="2"/>
      <charset val="1"/>
    </font>
    <font>
      <b val="true"/>
      <sz val="10"/>
      <color rgb="FFFFFFFF"/>
      <name val="Arial"/>
      <family val="2"/>
      <charset val="1"/>
    </font>
    <font>
      <i val="true"/>
      <sz val="10"/>
      <color rgb="FF808080"/>
      <name val="Arial"/>
      <family val="2"/>
      <charset val="1"/>
    </font>
    <font>
      <sz val="10"/>
      <color rgb="FF006600"/>
      <name val="Arial"/>
      <family val="2"/>
      <charset val="1"/>
    </font>
    <font>
      <b val="true"/>
      <sz val="24"/>
      <color rgb="FF000000"/>
      <name val="Arial"/>
      <family val="2"/>
      <charset val="1"/>
    </font>
    <font>
      <sz val="18"/>
      <color rgb="FF000000"/>
      <name val="Arial"/>
      <family val="2"/>
      <charset val="1"/>
    </font>
    <font>
      <sz val="12"/>
      <color rgb="FF000000"/>
      <name val="Arial"/>
      <family val="2"/>
      <charset val="1"/>
    </font>
    <font>
      <u val="single"/>
      <sz val="10"/>
      <color rgb="FF0000EE"/>
      <name val="Arial"/>
      <family val="2"/>
      <charset val="1"/>
    </font>
    <font>
      <u val="single"/>
      <sz val="11"/>
      <color rgb="FF0563C1"/>
      <name val="Calibri"/>
      <family val="2"/>
      <charset val="1"/>
    </font>
    <font>
      <sz val="10"/>
      <color rgb="FF996600"/>
      <name val="Arial"/>
      <family val="2"/>
      <charset val="1"/>
    </font>
    <font>
      <sz val="10"/>
      <color rgb="FF000000"/>
      <name val="Calibri"/>
      <family val="2"/>
      <charset val="1"/>
    </font>
    <font>
      <sz val="10"/>
      <color rgb="FF000000"/>
      <name val="Times New Roman"/>
      <family val="1"/>
      <charset val="1"/>
    </font>
    <font>
      <sz val="10"/>
      <name val="Arial"/>
      <family val="2"/>
      <charset val="1"/>
    </font>
    <font>
      <sz val="11"/>
      <name val="Calibri"/>
      <family val="2"/>
      <charset val="1"/>
    </font>
    <font>
      <sz val="11"/>
      <color rgb="FFFF0000"/>
      <name val="Calibri"/>
      <family val="2"/>
      <charset val="1"/>
    </font>
    <font>
      <b val="true"/>
      <sz val="11"/>
      <color rgb="FF000000"/>
      <name val="Calibri"/>
      <family val="2"/>
      <charset val="1"/>
    </font>
    <font>
      <sz val="11"/>
      <name val="Arial"/>
      <family val="2"/>
      <charset val="1"/>
    </font>
    <font>
      <sz val="8"/>
      <name val="Arial"/>
      <family val="2"/>
      <charset val="1"/>
    </font>
    <font>
      <sz val="8"/>
      <color rgb="FF000000"/>
      <name val="Arial"/>
      <family val="2"/>
      <charset val="1"/>
    </font>
    <font>
      <sz val="11"/>
      <color rgb="FF000000"/>
      <name val="Arial"/>
      <family val="2"/>
      <charset val="1"/>
    </font>
    <font>
      <b val="true"/>
      <sz val="11"/>
      <color rgb="FF000000"/>
      <name val="Arial"/>
      <family val="2"/>
      <charset val="1"/>
    </font>
    <font>
      <sz val="11"/>
      <color rgb="FFFF0000"/>
      <name val="Arial"/>
      <family val="2"/>
      <charset val="1"/>
    </font>
    <font>
      <sz val="11"/>
      <color rgb="FF000000"/>
      <name val="Calibri Light"/>
      <family val="2"/>
      <charset val="1"/>
    </font>
    <font>
      <b val="true"/>
      <u val="single"/>
      <sz val="11"/>
      <color rgb="FF000000"/>
      <name val="Calibri"/>
      <family val="2"/>
      <charset val="1"/>
    </font>
    <font>
      <b val="true"/>
      <sz val="12"/>
      <color rgb="FF000000"/>
      <name val="Calibri"/>
      <family val="2"/>
      <charset val="1"/>
    </font>
    <font>
      <sz val="11"/>
      <name val="Calibri"/>
      <family val="0"/>
      <charset val="1"/>
    </font>
  </fonts>
  <fills count="25">
    <fill>
      <patternFill patternType="none"/>
    </fill>
    <fill>
      <patternFill patternType="gray125"/>
    </fill>
    <fill>
      <patternFill patternType="solid">
        <fgColor rgb="FF000000"/>
        <bgColor rgb="FF003300"/>
      </patternFill>
    </fill>
    <fill>
      <patternFill patternType="solid">
        <fgColor rgb="FF808080"/>
        <bgColor rgb="FF666699"/>
      </patternFill>
    </fill>
    <fill>
      <patternFill patternType="solid">
        <fgColor rgb="FFDDDDDD"/>
        <bgColor rgb="FFD8DDE4"/>
      </patternFill>
    </fill>
    <fill>
      <patternFill patternType="solid">
        <fgColor rgb="FFFFCCCC"/>
        <bgColor rgb="FFF8CBAD"/>
      </patternFill>
    </fill>
    <fill>
      <patternFill patternType="solid">
        <fgColor rgb="FFFFFFCC"/>
        <bgColor rgb="FFFFFFFF"/>
      </patternFill>
    </fill>
    <fill>
      <patternFill patternType="solid">
        <fgColor rgb="FFCC0000"/>
        <bgColor rgb="FFFF0000"/>
      </patternFill>
    </fill>
    <fill>
      <patternFill patternType="solid">
        <fgColor rgb="FFCCFFCC"/>
        <bgColor rgb="FFECECEC"/>
      </patternFill>
    </fill>
    <fill>
      <patternFill patternType="solid">
        <fgColor rgb="FFFFFF00"/>
        <bgColor rgb="FFFFFC1A"/>
      </patternFill>
    </fill>
    <fill>
      <patternFill patternType="solid">
        <fgColor rgb="FFFFFFFF"/>
        <bgColor rgb="FFF2F2F2"/>
      </patternFill>
    </fill>
    <fill>
      <patternFill patternType="solid">
        <fgColor rgb="FFD9D9D9"/>
        <bgColor rgb="FFDDDDDD"/>
      </patternFill>
    </fill>
    <fill>
      <patternFill patternType="solid">
        <fgColor rgb="FFF4B183"/>
        <bgColor rgb="FFF8CBAD"/>
      </patternFill>
    </fill>
    <fill>
      <patternFill patternType="solid">
        <fgColor rgb="FF8FAADC"/>
        <bgColor rgb="FFB4C7E7"/>
      </patternFill>
    </fill>
    <fill>
      <patternFill patternType="solid">
        <fgColor rgb="FFECECEC"/>
        <bgColor rgb="FFF2F2F2"/>
      </patternFill>
    </fill>
    <fill>
      <patternFill patternType="solid">
        <fgColor rgb="FFF8CBAD"/>
        <bgColor rgb="FFFFCCCC"/>
      </patternFill>
    </fill>
    <fill>
      <patternFill patternType="solid">
        <fgColor rgb="FFB4C7E7"/>
        <bgColor rgb="FFBDD7EE"/>
      </patternFill>
    </fill>
    <fill>
      <patternFill patternType="solid">
        <fgColor rgb="FFF2F2F2"/>
        <bgColor rgb="FFECECEC"/>
      </patternFill>
    </fill>
    <fill>
      <patternFill patternType="solid">
        <fgColor rgb="FFFBE5D6"/>
        <bgColor rgb="FFECECEC"/>
      </patternFill>
    </fill>
    <fill>
      <patternFill patternType="solid">
        <fgColor rgb="FFDAE3F3"/>
        <bgColor rgb="FFD8DDE4"/>
      </patternFill>
    </fill>
    <fill>
      <patternFill patternType="solid">
        <fgColor rgb="FFBDD7EE"/>
        <bgColor rgb="FFCBD4DE"/>
      </patternFill>
    </fill>
    <fill>
      <patternFill patternType="solid">
        <fgColor rgb="FFD8DDE4"/>
        <bgColor rgb="FFDDDDDD"/>
      </patternFill>
    </fill>
    <fill>
      <patternFill patternType="solid">
        <fgColor rgb="FFFFFC1A"/>
        <bgColor rgb="FFFFFF00"/>
      </patternFill>
    </fill>
    <fill>
      <patternFill patternType="solid">
        <fgColor rgb="FFCBD4DE"/>
        <bgColor rgb="FFD9D9D9"/>
      </patternFill>
    </fill>
    <fill>
      <patternFill patternType="solid">
        <fgColor rgb="FFBFBFBF"/>
        <bgColor rgb="FFB4C7E7"/>
      </patternFill>
    </fill>
  </fills>
  <borders count="23">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style="thin"/>
      <right/>
      <top style="thin"/>
      <bottom/>
      <diagonal/>
    </border>
    <border diagonalUp="false" diagonalDown="false">
      <left/>
      <right/>
      <top style="thin"/>
      <bottom style="thin"/>
      <diagonal/>
    </border>
    <border diagonalUp="false" diagonalDown="false">
      <left/>
      <right/>
      <top style="thin"/>
      <bottom/>
      <diagonal/>
    </border>
    <border diagonalUp="false" diagonalDown="false">
      <left style="thin"/>
      <right style="thin"/>
      <top/>
      <bottom/>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thin"/>
      <right style="thin"/>
      <top/>
      <bottom style="thin"/>
      <diagonal/>
    </border>
    <border diagonalUp="false" diagonalDown="false">
      <left style="thin"/>
      <right/>
      <top/>
      <bottom/>
      <diagonal/>
    </border>
    <border diagonalUp="false" diagonalDown="false">
      <left/>
      <right style="thin"/>
      <top style="thin"/>
      <bottom/>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medium"/>
      <right style="medium"/>
      <top style="medium"/>
      <bottom/>
      <diagonal/>
    </border>
    <border diagonalUp="false" diagonalDown="false">
      <left style="medium"/>
      <right/>
      <top/>
      <bottom/>
      <diagonal/>
    </border>
    <border diagonalUp="false" diagonalDown="false">
      <left/>
      <right style="medium"/>
      <top/>
      <bottom/>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medium"/>
      <top style="thin"/>
      <bottom style="medium"/>
      <diagonal/>
    </border>
  </borders>
  <cellStyleXfs count="4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true" applyAlignment="true" applyProtection="true">
      <alignment horizontal="general" vertical="bottom" textRotation="0" wrapText="false" indent="0" shrinkToFit="false"/>
      <protection locked="true" hidden="false"/>
    </xf>
    <xf numFmtId="164" fontId="4" fillId="3" borderId="0" applyFont="true" applyBorder="true" applyAlignment="true" applyProtection="true">
      <alignment horizontal="general" vertical="bottom" textRotation="0" wrapText="false" indent="0" shrinkToFit="false"/>
      <protection locked="true" hidden="false"/>
    </xf>
    <xf numFmtId="164" fontId="5" fillId="4"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5" borderId="0" applyFont="true" applyBorder="true" applyAlignment="true" applyProtection="true">
      <alignment horizontal="general" vertical="bottom" textRotation="0" wrapText="false" indent="0" shrinkToFit="false"/>
      <protection locked="true" hidden="false"/>
    </xf>
    <xf numFmtId="164" fontId="7" fillId="6" borderId="1" applyFont="true" applyBorder="true" applyAlignment="true" applyProtection="true">
      <alignment horizontal="general" vertical="bottom" textRotation="0" wrapText="false" indent="0" shrinkToFit="false"/>
      <protection locked="true" hidden="false"/>
    </xf>
    <xf numFmtId="164" fontId="8" fillId="7" borderId="0" applyFont="true" applyBorder="true" applyAlignment="true" applyProtection="true">
      <alignment horizontal="general" vertical="bottom" textRotation="0" wrapText="false" indent="0" shrinkToFit="false"/>
      <protection locked="true" hidden="false"/>
    </xf>
    <xf numFmtId="164" fontId="9" fillId="0" borderId="0" applyFont="true" applyBorder="true" applyAlignment="true" applyProtection="true">
      <alignment horizontal="general" vertical="bottom" textRotation="0" wrapText="false" indent="0" shrinkToFit="false"/>
      <protection locked="true" hidden="false"/>
    </xf>
    <xf numFmtId="164" fontId="10" fillId="8" borderId="0" applyFont="true" applyBorder="true" applyAlignment="true" applyProtection="true">
      <alignment horizontal="general" vertical="bottom" textRotation="0" wrapText="false" indent="0" shrinkToFit="false"/>
      <protection locked="true" hidden="false"/>
    </xf>
    <xf numFmtId="164" fontId="11" fillId="0" borderId="0" applyFont="true" applyBorder="true" applyAlignment="true" applyProtection="true">
      <alignment horizontal="general" vertical="bottom" textRotation="0" wrapText="false" indent="0" shrinkToFit="false"/>
      <protection locked="true" hidden="false"/>
    </xf>
    <xf numFmtId="164" fontId="12" fillId="0" borderId="0" applyFont="true" applyBorder="true" applyAlignment="true" applyProtection="true">
      <alignment horizontal="general" vertical="bottom" textRotation="0" wrapText="false" indent="0" shrinkToFit="false"/>
      <protection locked="true" hidden="false"/>
    </xf>
    <xf numFmtId="164" fontId="13" fillId="0" borderId="0" applyFont="true" applyBorder="true" applyAlignment="true" applyProtection="true">
      <alignment horizontal="general" vertical="bottom" textRotation="0" wrapText="false" indent="0" shrinkToFit="false"/>
      <protection locked="true" hidden="false"/>
    </xf>
    <xf numFmtId="164" fontId="14" fillId="0" borderId="0" applyFont="true" applyBorder="true" applyAlignment="true" applyProtection="true">
      <alignment horizontal="general" vertical="bottom" textRotation="0" wrapText="false" indent="0" shrinkToFit="false"/>
      <protection locked="true" hidden="false"/>
    </xf>
    <xf numFmtId="164" fontId="15" fillId="0" borderId="0" applyFont="true" applyBorder="fals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6"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3"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3" fillId="0" borderId="0" applyFont="true" applyBorder="true" applyAlignment="true" applyProtection="true">
      <alignment horizontal="general" vertical="bottom" textRotation="0" wrapText="false" indent="0" shrinkToFit="false"/>
      <protection locked="true" hidden="false"/>
    </xf>
    <xf numFmtId="164" fontId="13"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cellStyleXfs>
  <cellXfs count="17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20" fillId="0" borderId="0" xfId="0" applyFont="true" applyBorder="false" applyAlignment="true" applyProtection="false">
      <alignment horizontal="center" vertical="center" textRotation="0" wrapText="true" indent="0" shrinkToFit="false"/>
      <protection locked="true" hidden="false"/>
    </xf>
    <xf numFmtId="164" fontId="20" fillId="0" borderId="0" xfId="0" applyFont="tru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21" fillId="9" borderId="0" xfId="0" applyFont="true" applyBorder="false" applyAlignment="true" applyProtection="false">
      <alignment horizontal="center" vertical="center" textRotation="0" wrapText="false" indent="0" shrinkToFit="false"/>
      <protection locked="true" hidden="false"/>
    </xf>
    <xf numFmtId="164" fontId="21" fillId="9" borderId="0" xfId="0" applyFont="true" applyBorder="false" applyAlignment="true" applyProtection="false">
      <alignment horizontal="left" vertical="center" textRotation="0" wrapText="false" indent="0" shrinkToFit="false"/>
      <protection locked="true" hidden="false"/>
    </xf>
    <xf numFmtId="164" fontId="0" fillId="9" borderId="0" xfId="0" applyFont="false" applyBorder="false" applyAlignment="false" applyProtection="false">
      <alignment horizontal="general" vertical="bottom" textRotation="0" wrapText="false" indent="0" shrinkToFit="false"/>
      <protection locked="true" hidden="false"/>
    </xf>
    <xf numFmtId="164" fontId="0" fillId="10" borderId="0" xfId="0" applyFont="false" applyBorder="false" applyAlignment="true" applyProtection="false">
      <alignment horizontal="general" vertical="bottom" textRotation="0" wrapText="true" indent="0" shrinkToFit="false"/>
      <protection locked="true" hidden="false"/>
    </xf>
    <xf numFmtId="164" fontId="20" fillId="10" borderId="0" xfId="0" applyFont="true" applyBorder="false" applyAlignment="true" applyProtection="false">
      <alignment horizontal="center" vertical="center" textRotation="0" wrapText="true" indent="0" shrinkToFit="false"/>
      <protection locked="true" hidden="false"/>
    </xf>
    <xf numFmtId="164" fontId="20" fillId="10" borderId="0" xfId="0" applyFont="true" applyBorder="false" applyAlignment="true" applyProtection="false">
      <alignment horizontal="center" vertical="center" textRotation="0" wrapText="false" indent="0" shrinkToFit="false"/>
      <protection locked="true" hidden="false"/>
    </xf>
    <xf numFmtId="164" fontId="0" fillId="10" borderId="0" xfId="0" applyFont="false" applyBorder="false" applyAlignment="true" applyProtection="false">
      <alignment horizontal="general" vertical="top" textRotation="0" wrapText="true" indent="0" shrinkToFit="false"/>
      <protection locked="true" hidden="false"/>
    </xf>
    <xf numFmtId="164" fontId="0" fillId="10" borderId="0" xfId="0" applyFont="false" applyBorder="false" applyAlignment="true" applyProtection="false">
      <alignment horizontal="center" vertical="center" textRotation="0" wrapText="true" indent="0" shrinkToFit="false"/>
      <protection locked="true" hidden="false"/>
    </xf>
    <xf numFmtId="164" fontId="0" fillId="10" borderId="0" xfId="0" applyFont="false" applyBorder="true" applyAlignment="false" applyProtection="false">
      <alignment horizontal="general" vertical="bottom" textRotation="0" wrapText="false" indent="0" shrinkToFit="false"/>
      <protection locked="true" hidden="false"/>
    </xf>
    <xf numFmtId="164" fontId="22" fillId="10" borderId="0" xfId="0" applyFont="true" applyBorder="false" applyAlignment="true" applyProtection="false">
      <alignment horizontal="center" vertical="center" textRotation="0" wrapText="false" indent="0" shrinkToFit="false"/>
      <protection locked="true" hidden="false"/>
    </xf>
    <xf numFmtId="164" fontId="0" fillId="10" borderId="0" xfId="0" applyFont="false" applyBorder="false" applyAlignment="false" applyProtection="false">
      <alignment horizontal="general" vertical="bottom" textRotation="0" wrapText="false" indent="0" shrinkToFit="false"/>
      <protection locked="true" hidden="false"/>
    </xf>
    <xf numFmtId="164" fontId="0" fillId="10" borderId="0" xfId="0" applyFont="false" applyBorder="false" applyAlignment="true" applyProtection="false">
      <alignment horizontal="center" vertical="center" textRotation="0" wrapText="false" indent="0" shrinkToFit="false"/>
      <protection locked="true" hidden="false"/>
    </xf>
    <xf numFmtId="164" fontId="0" fillId="10" borderId="0" xfId="0" applyFont="false" applyBorder="false" applyAlignment="true" applyProtection="false">
      <alignment horizontal="general" vertical="top" textRotation="0" wrapText="false" indent="0" shrinkToFit="false"/>
      <protection locked="true" hidden="false"/>
    </xf>
    <xf numFmtId="164" fontId="21" fillId="10" borderId="0" xfId="0" applyFont="true" applyBorder="false" applyAlignment="true" applyProtection="false">
      <alignment horizontal="center" vertical="center" textRotation="0" wrapText="false" indent="0" shrinkToFit="false"/>
      <protection locked="true" hidden="false"/>
    </xf>
    <xf numFmtId="164" fontId="23" fillId="11" borderId="2" xfId="0" applyFont="true" applyBorder="true" applyAlignment="true" applyProtection="false">
      <alignment horizontal="center" vertical="center" textRotation="0" wrapText="true" indent="0" shrinkToFit="false"/>
      <protection locked="true" hidden="false"/>
    </xf>
    <xf numFmtId="164" fontId="23" fillId="11" borderId="3" xfId="0" applyFont="true" applyBorder="true" applyAlignment="true" applyProtection="false">
      <alignment horizontal="center" vertical="center" textRotation="0" wrapText="true" indent="0" shrinkToFit="false"/>
      <protection locked="true" hidden="false"/>
    </xf>
    <xf numFmtId="164" fontId="23" fillId="11" borderId="4" xfId="0" applyFont="true" applyBorder="true" applyAlignment="true" applyProtection="false">
      <alignment horizontal="center" vertical="center" textRotation="0" wrapText="true" indent="0" shrinkToFit="false"/>
      <protection locked="true" hidden="false"/>
    </xf>
    <xf numFmtId="164" fontId="23" fillId="11" borderId="3" xfId="0" applyFont="true" applyBorder="true" applyAlignment="true" applyProtection="false">
      <alignment horizontal="center" vertical="bottom" textRotation="0" wrapText="true" indent="0" shrinkToFit="false"/>
      <protection locked="true" hidden="false"/>
    </xf>
    <xf numFmtId="164" fontId="24" fillId="11" borderId="3" xfId="0" applyFont="true" applyBorder="true" applyAlignment="true" applyProtection="false">
      <alignment horizontal="center" vertical="center" textRotation="0" wrapText="true" indent="0" shrinkToFit="false"/>
      <protection locked="true" hidden="false"/>
    </xf>
    <xf numFmtId="164" fontId="24" fillId="11" borderId="3" xfId="0" applyFont="true" applyBorder="true" applyAlignment="true" applyProtection="false">
      <alignment horizontal="center" vertical="center" textRotation="0" wrapText="false" indent="0" shrinkToFit="false"/>
      <protection locked="true" hidden="false"/>
    </xf>
    <xf numFmtId="164" fontId="25" fillId="11" borderId="3" xfId="0" applyFont="true" applyBorder="true" applyAlignment="true" applyProtection="false">
      <alignment horizontal="left" vertical="top" textRotation="0" wrapText="false" indent="0" shrinkToFit="false"/>
      <protection locked="true" hidden="false"/>
    </xf>
    <xf numFmtId="164" fontId="25" fillId="11" borderId="3" xfId="0" applyFont="true" applyBorder="true" applyAlignment="true" applyProtection="false">
      <alignment horizontal="left" vertical="top" textRotation="0" wrapText="true" indent="0" shrinkToFit="false"/>
      <protection locked="true" hidden="false"/>
    </xf>
    <xf numFmtId="164" fontId="25" fillId="11" borderId="3" xfId="0" applyFont="true" applyBorder="true" applyAlignment="true" applyProtection="false">
      <alignment horizontal="center" vertical="top" textRotation="0" wrapText="true" indent="0" shrinkToFit="false"/>
      <protection locked="true" hidden="false"/>
    </xf>
    <xf numFmtId="164" fontId="25" fillId="11" borderId="3" xfId="0" applyFont="true" applyBorder="true" applyAlignment="true" applyProtection="false">
      <alignment horizontal="center" vertical="center" textRotation="0" wrapText="true" indent="0" shrinkToFit="false"/>
      <protection locked="true" hidden="false"/>
    </xf>
    <xf numFmtId="164" fontId="23" fillId="12" borderId="2" xfId="0" applyFont="true" applyBorder="true" applyAlignment="true" applyProtection="false">
      <alignment horizontal="center" vertical="center" textRotation="0" wrapText="true" indent="0" shrinkToFit="false"/>
      <protection locked="true" hidden="false"/>
    </xf>
    <xf numFmtId="164" fontId="23" fillId="0" borderId="2" xfId="0" applyFont="true" applyBorder="true" applyAlignment="true" applyProtection="false">
      <alignment horizontal="center" vertical="center" textRotation="0" wrapText="true" indent="0" shrinkToFit="false"/>
      <protection locked="true" hidden="false"/>
    </xf>
    <xf numFmtId="164" fontId="23" fillId="13" borderId="5" xfId="0" applyFont="true" applyBorder="true" applyAlignment="true" applyProtection="false">
      <alignment horizontal="left" vertical="center" textRotation="0" wrapText="false" indent="0" shrinkToFit="false"/>
      <protection locked="true" hidden="false"/>
    </xf>
    <xf numFmtId="164" fontId="26" fillId="0" borderId="2" xfId="0" applyFont="true" applyBorder="true" applyAlignment="true" applyProtection="false">
      <alignment horizontal="left" vertical="center" textRotation="0" wrapText="true" indent="0" shrinkToFit="false"/>
      <protection locked="true" hidden="false"/>
    </xf>
    <xf numFmtId="164" fontId="26" fillId="0" borderId="2" xfId="0" applyFont="true" applyBorder="true" applyAlignment="true" applyProtection="false">
      <alignment horizontal="left" vertical="center" textRotation="0" wrapText="false" indent="0" shrinkToFit="false"/>
      <protection locked="true" hidden="false"/>
    </xf>
    <xf numFmtId="164" fontId="26" fillId="0" borderId="2" xfId="0" applyFont="true" applyBorder="true" applyAlignment="true" applyProtection="false">
      <alignment horizontal="center" vertical="center" textRotation="0" wrapText="true" indent="0" shrinkToFit="false"/>
      <protection locked="true" hidden="false"/>
    </xf>
    <xf numFmtId="164" fontId="26" fillId="0" borderId="2" xfId="0" applyFont="true" applyBorder="true" applyAlignment="true" applyProtection="false">
      <alignment horizontal="center" vertical="center" textRotation="0" wrapText="false" indent="0" shrinkToFit="false"/>
      <protection locked="true" hidden="false"/>
    </xf>
    <xf numFmtId="164" fontId="26" fillId="0" borderId="2" xfId="0" applyFont="true" applyBorder="true" applyAlignment="true" applyProtection="false">
      <alignment horizontal="general" vertical="top" textRotation="0" wrapText="false" indent="0" shrinkToFit="false"/>
      <protection locked="true" hidden="false"/>
    </xf>
    <xf numFmtId="164" fontId="26" fillId="10" borderId="2" xfId="0" applyFont="true" applyBorder="true" applyAlignment="true" applyProtection="false">
      <alignment horizontal="general" vertical="top" textRotation="0" wrapText="true" indent="0" shrinkToFit="false"/>
      <protection locked="true" hidden="false"/>
    </xf>
    <xf numFmtId="164" fontId="23" fillId="0" borderId="2" xfId="0" applyFont="true" applyBorder="true" applyAlignment="true" applyProtection="false">
      <alignment horizontal="left" vertical="top" textRotation="0" wrapText="true" indent="0" shrinkToFit="false"/>
      <protection locked="true" hidden="false"/>
    </xf>
    <xf numFmtId="164" fontId="26" fillId="0" borderId="2" xfId="0" applyFont="true" applyBorder="true" applyAlignment="true" applyProtection="false">
      <alignment horizontal="general" vertical="top" textRotation="0" wrapText="true" indent="0" shrinkToFit="false"/>
      <protection locked="true" hidden="false"/>
    </xf>
    <xf numFmtId="164" fontId="27" fillId="0" borderId="2" xfId="0" applyFont="true" applyBorder="true" applyAlignment="true" applyProtection="false">
      <alignment horizontal="left" vertical="top" textRotation="0" wrapText="true" indent="0" shrinkToFit="false"/>
      <protection locked="true" hidden="false"/>
    </xf>
    <xf numFmtId="164" fontId="26" fillId="0" borderId="2" xfId="0" applyFont="true" applyBorder="true" applyAlignment="true" applyProtection="true">
      <alignment horizontal="center" vertical="center" textRotation="0" wrapText="true" indent="0" shrinkToFit="false"/>
      <protection locked="false" hidden="false"/>
    </xf>
    <xf numFmtId="164" fontId="23" fillId="0" borderId="2" xfId="0" applyFont="true" applyBorder="true" applyAlignment="true" applyProtection="false">
      <alignment horizontal="center" vertical="center" textRotation="0" wrapText="false" indent="0" shrinkToFit="false"/>
      <protection locked="true" hidden="false"/>
    </xf>
    <xf numFmtId="164" fontId="28" fillId="0" borderId="2" xfId="0" applyFont="true" applyBorder="true" applyAlignment="true" applyProtection="false">
      <alignment horizontal="general" vertical="top" textRotation="0" wrapText="true" indent="0" shrinkToFit="false"/>
      <protection locked="true" hidden="false"/>
    </xf>
    <xf numFmtId="164" fontId="23" fillId="13" borderId="6" xfId="0" applyFont="true" applyBorder="true" applyAlignment="true" applyProtection="false">
      <alignment horizontal="left" vertical="center" textRotation="0" wrapText="false" indent="0" shrinkToFit="false"/>
      <protection locked="true" hidden="false"/>
    </xf>
    <xf numFmtId="164" fontId="26" fillId="14" borderId="2" xfId="0" applyFont="true" applyBorder="true" applyAlignment="true" applyProtection="false">
      <alignment horizontal="general" vertical="center" textRotation="0" wrapText="true" indent="0" shrinkToFit="false"/>
      <protection locked="true" hidden="false"/>
    </xf>
    <xf numFmtId="164" fontId="26" fillId="14" borderId="2" xfId="0" applyFont="true" applyBorder="true" applyAlignment="true" applyProtection="false">
      <alignment horizontal="general" vertical="center" textRotation="0" wrapText="false" indent="0" shrinkToFit="false"/>
      <protection locked="true" hidden="false"/>
    </xf>
    <xf numFmtId="164" fontId="26" fillId="14" borderId="2" xfId="0" applyFont="true" applyBorder="true" applyAlignment="true" applyProtection="false">
      <alignment horizontal="center" vertical="center" textRotation="0" wrapText="false" indent="0" shrinkToFit="false"/>
      <protection locked="true" hidden="false"/>
    </xf>
    <xf numFmtId="164" fontId="23" fillId="15" borderId="2" xfId="0" applyFont="true" applyBorder="true" applyAlignment="true" applyProtection="false">
      <alignment horizontal="center" vertical="center" textRotation="0" wrapText="true" indent="0" shrinkToFit="false"/>
      <protection locked="true" hidden="false"/>
    </xf>
    <xf numFmtId="164" fontId="23" fillId="13" borderId="7" xfId="0" applyFont="true" applyBorder="true" applyAlignment="true" applyProtection="false">
      <alignment horizontal="left" vertical="center" textRotation="0" wrapText="false" indent="0" shrinkToFit="false"/>
      <protection locked="true" hidden="false"/>
    </xf>
    <xf numFmtId="164" fontId="23" fillId="16" borderId="8" xfId="0" applyFont="true" applyBorder="true" applyAlignment="true" applyProtection="false">
      <alignment horizontal="left" vertical="center" textRotation="0" wrapText="false" indent="0" shrinkToFit="false"/>
      <protection locked="true" hidden="false"/>
    </xf>
    <xf numFmtId="164" fontId="23" fillId="16" borderId="9" xfId="0" applyFont="true" applyBorder="true" applyAlignment="true" applyProtection="false">
      <alignment horizontal="left" vertical="center" textRotation="0" wrapText="false" indent="0" shrinkToFit="false"/>
      <protection locked="true" hidden="false"/>
    </xf>
    <xf numFmtId="164" fontId="24" fillId="0" borderId="2" xfId="0" applyFont="true" applyBorder="true" applyAlignment="true" applyProtection="false">
      <alignment horizontal="general" vertical="top" textRotation="0" wrapText="true" indent="0" shrinkToFit="false"/>
      <protection locked="true" hidden="false"/>
    </xf>
    <xf numFmtId="164" fontId="23" fillId="13" borderId="6" xfId="0" applyFont="true" applyBorder="true" applyAlignment="true" applyProtection="false">
      <alignment horizontal="left" vertical="top" textRotation="0" wrapText="false" indent="0" shrinkToFit="false"/>
      <protection locked="true" hidden="false"/>
    </xf>
    <xf numFmtId="164" fontId="26" fillId="14" borderId="2" xfId="0" applyFont="true" applyBorder="true" applyAlignment="true" applyProtection="false">
      <alignment horizontal="center" vertical="center" textRotation="0" wrapText="true" indent="0" shrinkToFit="false"/>
      <protection locked="true" hidden="false"/>
    </xf>
    <xf numFmtId="164" fontId="26" fillId="14" borderId="2" xfId="0" applyFont="true" applyBorder="true" applyAlignment="true" applyProtection="false">
      <alignment horizontal="left" vertical="top" textRotation="0" wrapText="true" indent="0" shrinkToFit="false"/>
      <protection locked="true" hidden="false"/>
    </xf>
    <xf numFmtId="164" fontId="26" fillId="17" borderId="2" xfId="0" applyFont="true" applyBorder="true" applyAlignment="true" applyProtection="false">
      <alignment horizontal="left" vertical="center" textRotation="0" wrapText="true" indent="0" shrinkToFit="false"/>
      <protection locked="true" hidden="false"/>
    </xf>
    <xf numFmtId="164" fontId="26" fillId="17" borderId="2" xfId="0" applyFont="true" applyBorder="true" applyAlignment="true" applyProtection="false">
      <alignment horizontal="center" vertical="center" textRotation="0" wrapText="true" indent="0" shrinkToFit="false"/>
      <protection locked="true" hidden="false"/>
    </xf>
    <xf numFmtId="164" fontId="23" fillId="13" borderId="0" xfId="0" applyFont="true" applyBorder="true" applyAlignment="true" applyProtection="false">
      <alignment horizontal="left" vertical="center" textRotation="0" wrapText="false" indent="0" shrinkToFit="false"/>
      <protection locked="true" hidden="false"/>
    </xf>
    <xf numFmtId="164" fontId="23" fillId="16" borderId="5" xfId="0" applyFont="true" applyBorder="true" applyAlignment="true" applyProtection="false">
      <alignment horizontal="left" vertical="center" textRotation="0" wrapText="false" indent="0" shrinkToFit="false"/>
      <protection locked="true" hidden="false"/>
    </xf>
    <xf numFmtId="164" fontId="23" fillId="0" borderId="2" xfId="0" applyFont="true" applyBorder="true" applyAlignment="true" applyProtection="false">
      <alignment horizontal="left" vertical="center" textRotation="0" wrapText="true" indent="0" shrinkToFit="false"/>
      <protection locked="true" hidden="false"/>
    </xf>
    <xf numFmtId="164" fontId="23" fillId="13" borderId="10" xfId="0" applyFont="true" applyBorder="true" applyAlignment="true" applyProtection="false">
      <alignment horizontal="left" vertical="center" textRotation="0" wrapText="false" indent="0" shrinkToFit="false"/>
      <protection locked="true" hidden="false"/>
    </xf>
    <xf numFmtId="164" fontId="23" fillId="10" borderId="2" xfId="0" applyFont="true" applyBorder="true" applyAlignment="true" applyProtection="false">
      <alignment horizontal="center" vertical="center" textRotation="0" wrapText="true" indent="0" shrinkToFit="false"/>
      <protection locked="true" hidden="false"/>
    </xf>
    <xf numFmtId="165" fontId="26" fillId="0" borderId="2" xfId="0" applyFont="true" applyBorder="true" applyAlignment="true" applyProtection="false">
      <alignment horizontal="general" vertical="top" textRotation="0" wrapText="true" indent="0" shrinkToFit="false"/>
      <protection locked="true" hidden="false"/>
    </xf>
    <xf numFmtId="164" fontId="26" fillId="10" borderId="2" xfId="0" applyFont="true" applyBorder="true" applyAlignment="true" applyProtection="false">
      <alignment horizontal="center" vertical="center" textRotation="0" wrapText="true" indent="0" shrinkToFit="false"/>
      <protection locked="true" hidden="false"/>
    </xf>
    <xf numFmtId="164" fontId="23" fillId="13" borderId="11" xfId="0" applyFont="true" applyBorder="true" applyAlignment="true" applyProtection="false">
      <alignment horizontal="left" vertical="center" textRotation="0" wrapText="false" indent="0" shrinkToFit="false"/>
      <protection locked="true" hidden="false"/>
    </xf>
    <xf numFmtId="164" fontId="23" fillId="16" borderId="6" xfId="0" applyFont="true" applyBorder="true" applyAlignment="true" applyProtection="false">
      <alignment horizontal="left" vertical="center" textRotation="0" wrapText="false" indent="0" shrinkToFit="false"/>
      <protection locked="true" hidden="false"/>
    </xf>
    <xf numFmtId="164" fontId="27" fillId="0" borderId="2" xfId="0" applyFont="true" applyBorder="true" applyAlignment="true" applyProtection="false">
      <alignment horizontal="general" vertical="top" textRotation="0" wrapText="true" indent="0" shrinkToFit="false"/>
      <protection locked="true" hidden="false"/>
    </xf>
    <xf numFmtId="164" fontId="23" fillId="16" borderId="4" xfId="0" applyFont="true" applyBorder="true" applyAlignment="true" applyProtection="false">
      <alignment horizontal="left" vertical="center" textRotation="0" wrapText="false" indent="0" shrinkToFit="false"/>
      <protection locked="true" hidden="false"/>
    </xf>
    <xf numFmtId="164" fontId="23" fillId="18" borderId="5" xfId="0" applyFont="true" applyBorder="true" applyAlignment="true" applyProtection="false">
      <alignment horizontal="center" vertical="center" textRotation="0" wrapText="true" indent="0" shrinkToFit="false"/>
      <protection locked="true" hidden="false"/>
    </xf>
    <xf numFmtId="164" fontId="23" fillId="16" borderId="7" xfId="0" applyFont="true" applyBorder="true" applyAlignment="true" applyProtection="true">
      <alignment horizontal="general" vertical="center" textRotation="0" wrapText="false" indent="0" shrinkToFit="false"/>
      <protection locked="true" hidden="false"/>
    </xf>
    <xf numFmtId="164" fontId="23" fillId="19" borderId="9" xfId="0" applyFont="true" applyBorder="true" applyAlignment="true" applyProtection="false">
      <alignment horizontal="general" vertical="center" textRotation="0" wrapText="false" indent="0" shrinkToFit="false"/>
      <protection locked="true" hidden="false"/>
    </xf>
    <xf numFmtId="164" fontId="23" fillId="19" borderId="5" xfId="0" applyFont="true" applyBorder="true" applyAlignment="true" applyProtection="false">
      <alignment horizontal="general" vertical="center" textRotation="0" wrapText="false" indent="0" shrinkToFit="false"/>
      <protection locked="true" hidden="false"/>
    </xf>
    <xf numFmtId="164" fontId="23" fillId="19" borderId="9" xfId="0" applyFont="true" applyBorder="true" applyAlignment="true" applyProtection="false">
      <alignment horizontal="general" vertical="bottom" textRotation="0" wrapText="false" indent="0" shrinkToFit="false"/>
      <protection locked="true" hidden="false"/>
    </xf>
    <xf numFmtId="164" fontId="26" fillId="0" borderId="2" xfId="0" applyFont="true" applyBorder="true" applyAlignment="true" applyProtection="false">
      <alignment horizontal="left" vertical="top" textRotation="0" wrapText="false" indent="0" shrinkToFit="false"/>
      <protection locked="true" hidden="false"/>
    </xf>
    <xf numFmtId="164" fontId="23" fillId="16" borderId="11" xfId="0" applyFont="true" applyBorder="true" applyAlignment="true" applyProtection="true">
      <alignment horizontal="general" vertical="center" textRotation="0" wrapText="false" indent="0" shrinkToFit="false"/>
      <protection locked="true" hidden="false"/>
    </xf>
    <xf numFmtId="164" fontId="23" fillId="19" borderId="8" xfId="0" applyFont="true" applyBorder="true" applyAlignment="true" applyProtection="false">
      <alignment horizontal="general" vertical="center" textRotation="0" wrapText="false" indent="0" shrinkToFit="false"/>
      <protection locked="true" hidden="false"/>
    </xf>
    <xf numFmtId="164" fontId="23" fillId="19" borderId="5" xfId="0" applyFont="true" applyBorder="true" applyAlignment="true" applyProtection="false">
      <alignment horizontal="general" vertical="bottom" textRotation="0" wrapText="false" indent="0" shrinkToFit="false"/>
      <protection locked="true" hidden="false"/>
    </xf>
    <xf numFmtId="164" fontId="23" fillId="13" borderId="4" xfId="0" applyFont="true" applyBorder="true" applyAlignment="true" applyProtection="false">
      <alignment horizontal="left" vertical="top" textRotation="0" wrapText="false" indent="0" shrinkToFit="false"/>
      <protection locked="true" hidden="false"/>
    </xf>
    <xf numFmtId="164" fontId="23" fillId="13" borderId="5" xfId="0" applyFont="true" applyBorder="true" applyAlignment="true" applyProtection="false">
      <alignment horizontal="left" vertical="top" textRotation="0" wrapText="false" indent="0" shrinkToFit="false"/>
      <protection locked="true" hidden="false"/>
    </xf>
    <xf numFmtId="164" fontId="23" fillId="0" borderId="2" xfId="0" applyFont="true" applyBorder="true" applyAlignment="true" applyProtection="false">
      <alignment horizontal="general" vertical="top" textRotation="0" wrapText="true" indent="0" shrinkToFit="false"/>
      <protection locked="true" hidden="false"/>
    </xf>
    <xf numFmtId="164" fontId="28" fillId="0" borderId="2" xfId="0" applyFont="true" applyBorder="true" applyAlignment="true" applyProtection="false">
      <alignment horizontal="center" vertical="center" textRotation="0" wrapText="true" indent="0" shrinkToFit="false"/>
      <protection locked="true" hidden="false"/>
    </xf>
    <xf numFmtId="164" fontId="29" fillId="13" borderId="7" xfId="0" applyFont="true" applyBorder="true" applyAlignment="true" applyProtection="false">
      <alignment horizontal="left" vertical="center" textRotation="0" wrapText="false" indent="0" shrinkToFit="false"/>
      <protection locked="true" hidden="false"/>
    </xf>
    <xf numFmtId="164" fontId="29" fillId="16" borderId="8" xfId="0" applyFont="true" applyBorder="true" applyAlignment="true" applyProtection="false">
      <alignment horizontal="left" vertical="center" textRotation="0" wrapText="false" indent="0" shrinkToFit="false"/>
      <protection locked="true" hidden="false"/>
    </xf>
    <xf numFmtId="164" fontId="29" fillId="16" borderId="9" xfId="0" applyFont="true" applyBorder="true" applyAlignment="true" applyProtection="false">
      <alignment horizontal="left" vertical="center" textRotation="0" wrapText="false" indent="0" shrinkToFit="false"/>
      <protection locked="true" hidden="false"/>
    </xf>
    <xf numFmtId="164" fontId="29" fillId="0" borderId="2" xfId="0" applyFont="true" applyBorder="true" applyAlignment="true" applyProtection="false">
      <alignment horizontal="general" vertical="top" textRotation="0" wrapText="false" indent="0" shrinkToFit="false"/>
      <protection locked="true" hidden="false"/>
    </xf>
    <xf numFmtId="164" fontId="29" fillId="0" borderId="2" xfId="0" applyFont="true" applyBorder="true" applyAlignment="true" applyProtection="false">
      <alignment horizontal="general" vertical="top" textRotation="0" wrapText="true" indent="0" shrinkToFit="false"/>
      <protection locked="true" hidden="false"/>
    </xf>
    <xf numFmtId="164" fontId="29" fillId="0" borderId="2" xfId="0" applyFont="true" applyBorder="true" applyAlignment="true" applyProtection="false">
      <alignment horizontal="center" vertical="center" textRotation="0" wrapText="true" indent="0" shrinkToFit="false"/>
      <protection locked="true" hidden="false"/>
    </xf>
    <xf numFmtId="164" fontId="29" fillId="0" borderId="2" xfId="0" applyFont="true" applyBorder="true" applyAlignment="true" applyProtection="false">
      <alignment horizontal="left" vertical="top" textRotation="0" wrapText="true" indent="0" shrinkToFit="false"/>
      <protection locked="true" hidden="false"/>
    </xf>
    <xf numFmtId="164" fontId="29" fillId="0" borderId="0" xfId="0" applyFont="true" applyBorder="true" applyAlignment="false" applyProtection="false">
      <alignment horizontal="general" vertical="bottom" textRotation="0" wrapText="false" indent="0" shrinkToFit="false"/>
      <protection locked="true" hidden="false"/>
    </xf>
    <xf numFmtId="164" fontId="26" fillId="10" borderId="2" xfId="0" applyFont="true" applyBorder="true" applyAlignment="true" applyProtection="false">
      <alignment horizontal="center" vertical="center" textRotation="0" wrapText="false" indent="0" shrinkToFit="false"/>
      <protection locked="true" hidden="false"/>
    </xf>
    <xf numFmtId="164" fontId="23" fillId="16" borderId="10" xfId="0" applyFont="true" applyBorder="true" applyAlignment="true" applyProtection="true">
      <alignment horizontal="general" vertical="center" textRotation="0" wrapText="false" indent="0" shrinkToFit="false"/>
      <protection locked="true" hidden="false"/>
    </xf>
    <xf numFmtId="164" fontId="23" fillId="13" borderId="11" xfId="0" applyFont="true" applyBorder="true" applyAlignment="true" applyProtection="false">
      <alignment horizontal="left" vertical="top" textRotation="0" wrapText="false" indent="0" shrinkToFit="false"/>
      <protection locked="true" hidden="false"/>
    </xf>
    <xf numFmtId="164" fontId="23" fillId="19" borderId="4" xfId="0" applyFont="true" applyBorder="true" applyAlignment="true" applyProtection="false">
      <alignment horizontal="general" vertical="center" textRotation="0" wrapText="false" indent="0" shrinkToFit="false"/>
      <protection locked="true" hidden="false"/>
    </xf>
    <xf numFmtId="164" fontId="23" fillId="19" borderId="6" xfId="0" applyFont="true" applyBorder="true" applyAlignment="true" applyProtection="false">
      <alignment horizontal="general" vertical="bottom" textRotation="0" wrapText="false" indent="0" shrinkToFit="false"/>
      <protection locked="true" hidden="false"/>
    </xf>
    <xf numFmtId="164" fontId="23" fillId="13" borderId="4" xfId="0" applyFont="true" applyBorder="true" applyAlignment="true" applyProtection="false">
      <alignment horizontal="left" vertical="center" textRotation="0" wrapText="false" indent="0" shrinkToFit="false"/>
      <protection locked="true" hidden="false"/>
    </xf>
    <xf numFmtId="164" fontId="23" fillId="13" borderId="12" xfId="0" applyFont="true" applyBorder="true" applyAlignment="true" applyProtection="false">
      <alignment horizontal="left" vertical="center" textRotation="0" wrapText="false" indent="0" shrinkToFit="false"/>
      <protection locked="true" hidden="false"/>
    </xf>
    <xf numFmtId="164" fontId="23" fillId="16" borderId="8" xfId="0" applyFont="true" applyBorder="true" applyAlignment="true" applyProtection="true">
      <alignment horizontal="general" vertical="center" textRotation="0" wrapText="false" indent="0" shrinkToFit="false"/>
      <protection locked="true" hidden="false"/>
    </xf>
    <xf numFmtId="164" fontId="23" fillId="16" borderId="5" xfId="0" applyFont="true" applyBorder="true" applyAlignment="true" applyProtection="true">
      <alignment horizontal="general" vertical="center" textRotation="0" wrapText="false" indent="0" shrinkToFit="false"/>
      <protection locked="true" hidden="false"/>
    </xf>
    <xf numFmtId="164" fontId="23" fillId="16" borderId="9" xfId="0" applyFont="true" applyBorder="true" applyAlignment="true" applyProtection="true">
      <alignment horizontal="general" vertical="center" textRotation="0" wrapText="false" indent="0" shrinkToFit="false"/>
      <protection locked="true" hidden="false"/>
    </xf>
    <xf numFmtId="164" fontId="23" fillId="13" borderId="7" xfId="0" applyFont="true" applyBorder="true" applyAlignment="true" applyProtection="false">
      <alignment horizontal="left" vertical="top" textRotation="0" wrapText="false" indent="0" shrinkToFit="false"/>
      <protection locked="true" hidden="false"/>
    </xf>
    <xf numFmtId="164" fontId="23" fillId="13" borderId="0" xfId="0" applyFont="true" applyBorder="true" applyAlignment="true" applyProtection="false">
      <alignment horizontal="left" vertical="top" textRotation="0" wrapText="false" indent="0" shrinkToFit="false"/>
      <protection locked="true" hidden="false"/>
    </xf>
    <xf numFmtId="164" fontId="23" fillId="16" borderId="13" xfId="0" applyFont="true" applyBorder="true" applyAlignment="true" applyProtection="false">
      <alignment horizontal="left" vertical="center" textRotation="0" wrapText="false" indent="0" shrinkToFit="false"/>
      <protection locked="true" hidden="false"/>
    </xf>
    <xf numFmtId="164" fontId="23" fillId="16" borderId="11" xfId="0" applyFont="true" applyBorder="true" applyAlignment="true" applyProtection="false">
      <alignment horizontal="left" vertical="center" textRotation="0" wrapText="false" indent="0" shrinkToFit="false"/>
      <protection locked="true" hidden="false"/>
    </xf>
    <xf numFmtId="164" fontId="23" fillId="19" borderId="2" xfId="0" applyFont="true" applyBorder="true" applyAlignment="true" applyProtection="false">
      <alignment horizontal="general" vertical="center" textRotation="0" wrapText="false" indent="0" shrinkToFit="false"/>
      <protection locked="true" hidden="false"/>
    </xf>
    <xf numFmtId="164" fontId="23" fillId="16" borderId="14" xfId="0" applyFont="true" applyBorder="true" applyAlignment="true" applyProtection="false">
      <alignment horizontal="left" vertical="center" textRotation="0" wrapText="false" indent="0" shrinkToFit="false"/>
      <protection locked="true" hidden="false"/>
    </xf>
    <xf numFmtId="164" fontId="23" fillId="16" borderId="10" xfId="0" applyFont="true" applyBorder="true" applyAlignment="true" applyProtection="false">
      <alignment horizontal="left" vertical="center" textRotation="0" wrapText="false" indent="0" shrinkToFit="false"/>
      <protection locked="true" hidden="false"/>
    </xf>
    <xf numFmtId="164" fontId="20" fillId="19" borderId="2" xfId="0" applyFont="true" applyBorder="true" applyAlignment="true" applyProtection="false">
      <alignment horizontal="general" vertical="center" textRotation="0" wrapText="false" indent="0" shrinkToFit="false"/>
      <protection locked="true" hidden="false"/>
    </xf>
    <xf numFmtId="164" fontId="23" fillId="16" borderId="8" xfId="0" applyFont="true" applyBorder="true" applyAlignment="true" applyProtection="false">
      <alignment horizontal="general" vertical="center" textRotation="0" wrapText="false" indent="0" shrinkToFit="false"/>
      <protection locked="true" hidden="false"/>
    </xf>
    <xf numFmtId="164" fontId="23" fillId="16" borderId="5" xfId="0" applyFont="true" applyBorder="true" applyAlignment="true" applyProtection="false">
      <alignment horizontal="general" vertical="center" textRotation="0" wrapText="false" indent="0" shrinkToFit="false"/>
      <protection locked="true" hidden="false"/>
    </xf>
    <xf numFmtId="164" fontId="23" fillId="16" borderId="9" xfId="0" applyFont="true" applyBorder="true" applyAlignment="true" applyProtection="false">
      <alignment horizontal="general" vertical="center" textRotation="0" wrapText="false" indent="0" shrinkToFit="false"/>
      <protection locked="true" hidden="false"/>
    </xf>
    <xf numFmtId="164" fontId="23" fillId="0" borderId="2" xfId="0" applyFont="true" applyBorder="true" applyAlignment="true" applyProtection="true">
      <alignment horizontal="center" vertical="center" textRotation="0" wrapText="false" indent="0" shrinkToFit="false"/>
      <protection locked="true" hidden="false"/>
    </xf>
    <xf numFmtId="164" fontId="23" fillId="19" borderId="14" xfId="0" applyFont="true" applyBorder="true" applyAlignment="true" applyProtection="false">
      <alignment horizontal="general" vertical="center" textRotation="0" wrapText="false" indent="0" shrinkToFit="false"/>
      <protection locked="true" hidden="false"/>
    </xf>
    <xf numFmtId="164" fontId="23" fillId="19" borderId="15"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4" fontId="21" fillId="0" borderId="2" xfId="0" applyFont="true" applyBorder="true" applyAlignment="true" applyProtection="false">
      <alignment horizontal="general" vertical="top" textRotation="0" wrapText="true" indent="0" shrinkToFit="false"/>
      <protection locked="true" hidden="false"/>
    </xf>
    <xf numFmtId="164" fontId="23" fillId="16" borderId="15" xfId="0" applyFont="true" applyBorder="true" applyAlignment="true" applyProtection="false">
      <alignment horizontal="left" vertical="center" textRotation="0" wrapText="false" indent="0" shrinkToFit="false"/>
      <protection locked="true" hidden="false"/>
    </xf>
    <xf numFmtId="164" fontId="23" fillId="19" borderId="6" xfId="0" applyFont="true" applyBorder="true" applyAlignment="true" applyProtection="false">
      <alignment horizontal="general" vertical="center" textRotation="0" wrapText="false" indent="0" shrinkToFit="false"/>
      <protection locked="true" hidden="false"/>
    </xf>
    <xf numFmtId="164" fontId="23" fillId="10" borderId="8" xfId="0" applyFont="true" applyBorder="true" applyAlignment="true" applyProtection="false">
      <alignment horizontal="center" vertical="center" textRotation="0" wrapText="true" indent="0" shrinkToFit="false"/>
      <protection locked="true" hidden="false"/>
    </xf>
    <xf numFmtId="164" fontId="23" fillId="19" borderId="7" xfId="0" applyFont="true" applyBorder="true" applyAlignment="true" applyProtection="false">
      <alignment horizontal="general" vertical="center" textRotation="0" wrapText="false" indent="0" shrinkToFit="false"/>
      <protection locked="true" hidden="false"/>
    </xf>
    <xf numFmtId="164" fontId="23" fillId="0" borderId="2" xfId="0" applyFont="true" applyBorder="true" applyAlignment="true" applyProtection="false">
      <alignment horizontal="left" vertical="center" textRotation="0" wrapText="false" indent="0" shrinkToFit="false"/>
      <protection locked="true" hidden="false"/>
    </xf>
    <xf numFmtId="164" fontId="23" fillId="19" borderId="10" xfId="0" applyFont="true" applyBorder="true" applyAlignment="true" applyProtection="false">
      <alignment horizontal="general" vertical="center" textRotation="0" wrapText="false" indent="0" shrinkToFit="false"/>
      <protection locked="true" hidden="false"/>
    </xf>
    <xf numFmtId="164" fontId="30" fillId="10" borderId="16" xfId="45" applyFont="true" applyBorder="true" applyAlignment="true" applyProtection="false">
      <alignment horizontal="center" vertical="bottom" textRotation="0" wrapText="false" indent="0" shrinkToFit="false"/>
      <protection locked="true" hidden="false"/>
    </xf>
    <xf numFmtId="164" fontId="0" fillId="10" borderId="17" xfId="45" applyFont="false" applyBorder="true" applyAlignment="false" applyProtection="false">
      <alignment horizontal="general" vertical="bottom" textRotation="0" wrapText="false" indent="0" shrinkToFit="false"/>
      <protection locked="true" hidden="false"/>
    </xf>
    <xf numFmtId="164" fontId="0" fillId="10" borderId="18" xfId="45" applyFont="false" applyBorder="true" applyAlignment="false" applyProtection="false">
      <alignment horizontal="general" vertical="bottom" textRotation="0" wrapText="false" indent="0" shrinkToFit="false"/>
      <protection locked="true" hidden="false"/>
    </xf>
    <xf numFmtId="164" fontId="31" fillId="10" borderId="19" xfId="45" applyFont="true" applyBorder="true" applyAlignment="true" applyProtection="false">
      <alignment horizontal="center" vertical="bottom" textRotation="0" wrapText="false" indent="0" shrinkToFit="false"/>
      <protection locked="true" hidden="false"/>
    </xf>
    <xf numFmtId="164" fontId="31" fillId="10" borderId="20" xfId="45" applyFont="true" applyBorder="true" applyAlignment="true" applyProtection="false">
      <alignment horizontal="center" vertical="bottom" textRotation="0" wrapText="false" indent="0" shrinkToFit="false"/>
      <protection locked="true" hidden="false"/>
    </xf>
    <xf numFmtId="166" fontId="0" fillId="10" borderId="19" xfId="45" applyFont="false" applyBorder="true" applyAlignment="true" applyProtection="false">
      <alignment horizontal="center" vertical="bottom" textRotation="0" wrapText="false" indent="0" shrinkToFit="false"/>
      <protection locked="true" hidden="false"/>
    </xf>
    <xf numFmtId="164" fontId="0" fillId="10" borderId="20" xfId="45" applyFont="true" applyBorder="true" applyAlignment="false" applyProtection="false">
      <alignment horizontal="general" vertical="bottom" textRotation="0" wrapText="false" indent="0" shrinkToFit="false"/>
      <protection locked="true" hidden="false"/>
    </xf>
    <xf numFmtId="166" fontId="0" fillId="10" borderId="19" xfId="45" applyFont="false" applyBorder="true" applyAlignment="true" applyProtection="false">
      <alignment horizontal="center" vertical="top" textRotation="0" wrapText="false" indent="0" shrinkToFit="false"/>
      <protection locked="true" hidden="false"/>
    </xf>
    <xf numFmtId="164" fontId="0" fillId="10" borderId="20" xfId="45" applyFont="false" applyBorder="true" applyAlignment="true" applyProtection="false">
      <alignment horizontal="left" vertical="top" textRotation="0" wrapText="true" indent="0" shrinkToFit="false"/>
      <protection locked="true" hidden="false"/>
    </xf>
    <xf numFmtId="164" fontId="0" fillId="10" borderId="19" xfId="45" applyFont="false" applyBorder="true" applyAlignment="true" applyProtection="false">
      <alignment horizontal="center" vertical="bottom" textRotation="0" wrapText="false" indent="0" shrinkToFit="false"/>
      <protection locked="true" hidden="false"/>
    </xf>
    <xf numFmtId="164" fontId="0" fillId="10" borderId="20" xfId="45" applyFont="false" applyBorder="true" applyAlignment="false" applyProtection="false">
      <alignment horizontal="general" vertical="bottom" textRotation="0" wrapText="false" indent="0" shrinkToFit="false"/>
      <protection locked="true" hidden="false"/>
    </xf>
    <xf numFmtId="164" fontId="0" fillId="10" borderId="21" xfId="45" applyFont="false" applyBorder="true" applyAlignment="true" applyProtection="false">
      <alignment horizontal="center" vertical="bottom" textRotation="0" wrapText="false" indent="0" shrinkToFit="false"/>
      <protection locked="true" hidden="false"/>
    </xf>
    <xf numFmtId="164" fontId="0" fillId="10" borderId="22" xfId="45" applyFont="false" applyBorder="true" applyAlignment="false" applyProtection="false">
      <alignment horizontal="general" vertical="bottom" textRotation="0" wrapText="false" indent="0" shrinkToFit="false"/>
      <protection locked="true" hidden="false"/>
    </xf>
    <xf numFmtId="164" fontId="0" fillId="10" borderId="0" xfId="45" applyFont="false" applyBorder="false" applyAlignment="false" applyProtection="false">
      <alignment horizontal="general" vertical="bottom" textRotation="0" wrapText="false" indent="0" shrinkToFit="false"/>
      <protection locked="true" hidden="false"/>
    </xf>
    <xf numFmtId="164" fontId="22" fillId="0" borderId="2" xfId="0" applyFont="true" applyBorder="true" applyAlignment="true" applyProtection="false">
      <alignment horizontal="center" vertical="center" textRotation="0" wrapText="true" indent="0" shrinkToFit="false"/>
      <protection locked="true" hidden="false"/>
    </xf>
    <xf numFmtId="164" fontId="22" fillId="0" borderId="2" xfId="0" applyFont="true" applyBorder="true" applyAlignment="true" applyProtection="false">
      <alignment horizontal="general" vertical="center" textRotation="0" wrapText="false" indent="0" shrinkToFit="false"/>
      <protection locked="true" hidden="false"/>
    </xf>
    <xf numFmtId="164" fontId="22" fillId="0" borderId="2" xfId="0" applyFont="true" applyBorder="true" applyAlignment="true" applyProtection="false">
      <alignment horizontal="center" vertical="center" textRotation="0" wrapText="false" indent="0" shrinkToFit="false"/>
      <protection locked="true" hidden="false"/>
    </xf>
    <xf numFmtId="164" fontId="22" fillId="0" borderId="9" xfId="0" applyFont="true" applyBorder="true" applyAlignment="true" applyProtection="false">
      <alignment horizontal="general" vertical="center" textRotation="0" wrapText="false" indent="0" shrinkToFit="false"/>
      <protection locked="true" hidden="false"/>
    </xf>
    <xf numFmtId="164" fontId="0" fillId="20" borderId="2" xfId="0" applyFont="true" applyBorder="true" applyAlignment="true" applyProtection="false">
      <alignment horizontal="center" vertical="center" textRotation="255" wrapText="false" indent="0" shrinkToFit="false"/>
      <protection locked="true" hidden="false"/>
    </xf>
    <xf numFmtId="164" fontId="0" fillId="21" borderId="2" xfId="0" applyFont="true" applyBorder="true" applyAlignment="true" applyProtection="false">
      <alignment horizontal="center" vertical="center" textRotation="45" wrapText="false" indent="0" shrinkToFit="false"/>
      <protection locked="true" hidden="false"/>
    </xf>
    <xf numFmtId="164" fontId="0" fillId="0" borderId="2" xfId="0" applyFont="false" applyBorder="true" applyAlignment="true" applyProtection="false">
      <alignment horizontal="center" vertical="center" textRotation="0" wrapText="false" indent="0" shrinkToFit="false"/>
      <protection locked="true" hidden="false"/>
    </xf>
    <xf numFmtId="164" fontId="0" fillId="0" borderId="12" xfId="0" applyFont="true" applyBorder="true" applyAlignment="false" applyProtection="false">
      <alignment horizontal="general" vertical="bottom" textRotation="0" wrapText="false" indent="0" shrinkToFit="false"/>
      <protection locked="true" hidden="false"/>
    </xf>
    <xf numFmtId="164" fontId="0" fillId="22" borderId="2" xfId="0" applyFont="true" applyBorder="true" applyAlignment="true" applyProtection="false">
      <alignment horizontal="center" vertical="center" textRotation="45" wrapText="false" indent="0" shrinkToFit="false"/>
      <protection locked="true" hidden="false"/>
    </xf>
    <xf numFmtId="164" fontId="0" fillId="0" borderId="2" xfId="0" applyFont="true" applyBorder="true" applyAlignment="true" applyProtection="false">
      <alignment horizontal="center" vertical="bottom" textRotation="0" wrapText="false" indent="0" shrinkToFit="false"/>
      <protection locked="true" hidden="false"/>
    </xf>
    <xf numFmtId="164" fontId="23" fillId="11" borderId="8" xfId="0" applyFont="true" applyBorder="true" applyAlignment="true" applyProtection="false">
      <alignment horizontal="center" vertical="center" textRotation="0" wrapText="true" indent="0" shrinkToFit="false"/>
      <protection locked="true" hidden="false"/>
    </xf>
    <xf numFmtId="164" fontId="0" fillId="20" borderId="10" xfId="0" applyFont="false" applyBorder="true" applyAlignment="true" applyProtection="false">
      <alignment horizontal="center" vertical="center" textRotation="255" wrapText="false" indent="0" shrinkToFit="false"/>
      <protection locked="true" hidden="false"/>
    </xf>
    <xf numFmtId="164" fontId="0" fillId="23" borderId="14" xfId="0" applyFont="true" applyBorder="true" applyAlignment="true" applyProtection="false">
      <alignment horizontal="center" vertical="center" textRotation="255" wrapText="false" indent="0" shrinkToFit="false"/>
      <protection locked="true" hidden="false"/>
    </xf>
    <xf numFmtId="164" fontId="23" fillId="12" borderId="2" xfId="0" applyFont="true" applyBorder="true" applyAlignment="true" applyProtection="false">
      <alignment horizontal="left" vertical="center" textRotation="0" wrapText="true" indent="0" shrinkToFit="false"/>
      <protection locked="true" hidden="false"/>
    </xf>
    <xf numFmtId="164" fontId="23" fillId="16" borderId="4" xfId="0" applyFont="true" applyBorder="true" applyAlignment="true" applyProtection="false">
      <alignment horizontal="left" vertical="center" textRotation="0" wrapText="true" indent="0" shrinkToFit="false"/>
      <protection locked="true" hidden="false"/>
    </xf>
    <xf numFmtId="164" fontId="23" fillId="13" borderId="8" xfId="0" applyFont="true" applyBorder="true" applyAlignment="true" applyProtection="false">
      <alignment horizontal="left" vertical="center" textRotation="0" wrapText="true" indent="0" shrinkToFit="false"/>
      <protection locked="true" hidden="false"/>
    </xf>
    <xf numFmtId="164" fontId="23" fillId="24" borderId="2" xfId="0" applyFont="true" applyBorder="true" applyAlignment="true" applyProtection="false">
      <alignment horizontal="left" vertical="center" textRotation="0" wrapText="true" indent="0" shrinkToFit="false"/>
      <protection locked="true" hidden="false"/>
    </xf>
    <xf numFmtId="164" fontId="23" fillId="24" borderId="2" xfId="0" applyFont="true" applyBorder="true" applyAlignment="true" applyProtection="false">
      <alignment horizontal="center" vertical="center" textRotation="0" wrapText="true" indent="0" shrinkToFit="false"/>
      <protection locked="true" hidden="false"/>
    </xf>
    <xf numFmtId="164" fontId="23" fillId="24" borderId="5" xfId="0" applyFont="true" applyBorder="true" applyAlignment="true" applyProtection="false">
      <alignment horizontal="left" vertical="center" textRotation="0" wrapText="true" indent="0" shrinkToFit="false"/>
      <protection locked="true" hidden="false"/>
    </xf>
    <xf numFmtId="164" fontId="0" fillId="24" borderId="8" xfId="0" applyFont="false" applyBorder="true" applyAlignment="true" applyProtection="false">
      <alignment horizontal="general" vertical="bottom" textRotation="0" wrapText="true" indent="0" shrinkToFit="false"/>
      <protection locked="true" hidden="false"/>
    </xf>
    <xf numFmtId="164" fontId="23" fillId="16" borderId="2" xfId="0" applyFont="true" applyBorder="true" applyAlignment="true" applyProtection="false">
      <alignment horizontal="left" vertical="center" textRotation="0" wrapText="true" indent="0" shrinkToFit="false"/>
      <protection locked="true" hidden="false"/>
    </xf>
    <xf numFmtId="164" fontId="23" fillId="24" borderId="2" xfId="0" applyFont="true" applyBorder="true" applyAlignment="true" applyProtection="false">
      <alignment horizontal="left" vertical="center" textRotation="0" wrapText="false" indent="0" shrinkToFit="false"/>
      <protection locked="true" hidden="false"/>
    </xf>
    <xf numFmtId="164" fontId="23" fillId="16" borderId="8" xfId="0" applyFont="true" applyBorder="true" applyAlignment="true" applyProtection="false">
      <alignment horizontal="left" vertical="center" textRotation="0" wrapText="true" indent="0" shrinkToFit="false"/>
      <protection locked="true" hidden="false"/>
    </xf>
    <xf numFmtId="164" fontId="0" fillId="23" borderId="2" xfId="0" applyFont="true" applyBorder="true" applyAlignment="true" applyProtection="false">
      <alignment horizontal="center" vertical="center" textRotation="255" wrapText="false" indent="0" shrinkToFit="false"/>
      <protection locked="true" hidden="false"/>
    </xf>
    <xf numFmtId="164" fontId="0" fillId="24" borderId="8" xfId="0" applyFont="true" applyBorder="true" applyAlignment="true" applyProtection="false">
      <alignment horizontal="general" vertical="bottom" textRotation="0" wrapText="true" indent="0" shrinkToFit="false"/>
      <protection locked="true" hidden="false"/>
    </xf>
    <xf numFmtId="164" fontId="23" fillId="16" borderId="11" xfId="0" applyFont="true" applyBorder="true" applyAlignment="true" applyProtection="false">
      <alignment horizontal="left" vertical="center" textRotation="0" wrapText="true" indent="0" shrinkToFit="false"/>
      <protection locked="true" hidden="false"/>
    </xf>
    <xf numFmtId="164" fontId="23" fillId="19" borderId="2" xfId="0" applyFont="true" applyBorder="true" applyAlignment="true" applyProtection="false">
      <alignment horizontal="general" vertical="center" textRotation="0" wrapText="true" indent="0" shrinkToFit="false"/>
      <protection locked="true" hidden="false"/>
    </xf>
    <xf numFmtId="164" fontId="23" fillId="16" borderId="2" xfId="0" applyFont="true" applyBorder="true" applyAlignment="true" applyProtection="false">
      <alignment horizontal="general" vertical="center" textRotation="0" wrapText="true" indent="0" shrinkToFit="false"/>
      <protection locked="true" hidden="false"/>
    </xf>
    <xf numFmtId="164" fontId="23" fillId="16" borderId="8" xfId="0" applyFont="true" applyBorder="true" applyAlignment="true" applyProtection="false">
      <alignment horizontal="general" vertical="center" textRotation="0" wrapText="true" indent="0" shrinkToFit="false"/>
      <protection locked="true" hidden="false"/>
    </xf>
    <xf numFmtId="164" fontId="0" fillId="23" borderId="3" xfId="0" applyFont="true" applyBorder="true" applyAlignment="true" applyProtection="false">
      <alignment horizontal="center" vertical="center" textRotation="255" wrapText="false" indent="0" shrinkToFit="false"/>
      <protection locked="true" hidden="false"/>
    </xf>
    <xf numFmtId="164" fontId="0" fillId="23" borderId="7" xfId="0" applyFont="false" applyBorder="true" applyAlignment="true" applyProtection="false">
      <alignment horizontal="center" vertical="center" textRotation="255" wrapText="false" indent="0" shrinkToFit="false"/>
      <protection locked="true" hidden="false"/>
    </xf>
    <xf numFmtId="164" fontId="23" fillId="0" borderId="5" xfId="0" applyFont="true" applyBorder="true" applyAlignment="true" applyProtection="false">
      <alignment horizontal="center" vertical="center" textRotation="0" wrapText="true" indent="0" shrinkToFit="false"/>
      <protection locked="true" hidden="false"/>
    </xf>
    <xf numFmtId="164" fontId="26" fillId="0" borderId="0" xfId="0" applyFont="true" applyBorder="false" applyAlignment="true" applyProtection="false">
      <alignment horizontal="center" vertical="center" textRotation="0" wrapText="false" indent="0" shrinkToFit="false"/>
      <protection locked="true" hidden="false"/>
    </xf>
    <xf numFmtId="164" fontId="26" fillId="10" borderId="0" xfId="0" applyFont="true" applyBorder="false" applyAlignment="true" applyProtection="false">
      <alignment horizontal="center" vertical="center" textRotation="0" wrapText="false" indent="0" shrinkToFit="false"/>
      <protection locked="true" hidden="false"/>
    </xf>
    <xf numFmtId="164" fontId="26" fillId="17" borderId="2" xfId="0" applyFont="true" applyBorder="true" applyAlignment="true" applyProtection="false">
      <alignment horizontal="center" vertical="center" textRotation="0" wrapText="false" indent="0" shrinkToFit="false"/>
      <protection locked="true" hidden="false"/>
    </xf>
  </cellXfs>
  <cellStyles count="35">
    <cellStyle name="Normal" xfId="0" builtinId="0"/>
    <cellStyle name="Comma" xfId="15" builtinId="3"/>
    <cellStyle name="Comma [0]" xfId="16" builtinId="6"/>
    <cellStyle name="Currency" xfId="17" builtinId="4"/>
    <cellStyle name="Currency [0]" xfId="18" builtinId="7"/>
    <cellStyle name="Percent" xfId="19" builtinId="5"/>
    <cellStyle name="Accent 1 5" xfId="20"/>
    <cellStyle name="Accent 2 6" xfId="21"/>
    <cellStyle name="Accent 3 7" xfId="22"/>
    <cellStyle name="Accent 4" xfId="23"/>
    <cellStyle name="Bad 8" xfId="24"/>
    <cellStyle name="Commentaire 2" xfId="25"/>
    <cellStyle name="Error 9" xfId="26"/>
    <cellStyle name="Footnote 10" xfId="27"/>
    <cellStyle name="Good 11" xfId="28"/>
    <cellStyle name="Heading (user) 12" xfId="29"/>
    <cellStyle name="Heading 1 13" xfId="30"/>
    <cellStyle name="Heading 2 14" xfId="31"/>
    <cellStyle name="Hyperlink 15" xfId="32"/>
    <cellStyle name="Lien hypertexte 2" xfId="33"/>
    <cellStyle name="Lien hypertexte 2 2" xfId="34"/>
    <cellStyle name="Neutral 16" xfId="35"/>
    <cellStyle name="Normal 2" xfId="36"/>
    <cellStyle name="Normal 2 2" xfId="37"/>
    <cellStyle name="Normal 2 2 2" xfId="38"/>
    <cellStyle name="Normal 2 3" xfId="39"/>
    <cellStyle name="Normal 2 3 2" xfId="40"/>
    <cellStyle name="Normal 3" xfId="41"/>
    <cellStyle name="Normal 4" xfId="42"/>
    <cellStyle name="Normal 4 2" xfId="43"/>
    <cellStyle name="Normal 5" xfId="44"/>
    <cellStyle name="Normal 6" xfId="45"/>
    <cellStyle name="Status 17" xfId="46"/>
    <cellStyle name="Text 18" xfId="47"/>
    <cellStyle name="Warning 19" xfId="48"/>
  </cellStyles>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BFBFBF"/>
      <rgbColor rgb="FF808080"/>
      <rgbColor rgb="FF8FAADC"/>
      <rgbColor rgb="FF993366"/>
      <rgbColor rgb="FFFFFFCC"/>
      <rgbColor rgb="FFDAE3F3"/>
      <rgbColor rgb="FF660066"/>
      <rgbColor rgb="FFFFCCCC"/>
      <rgbColor rgb="FF0563C1"/>
      <rgbColor rgb="FFCBD4DE"/>
      <rgbColor rgb="FF000080"/>
      <rgbColor rgb="FFFF00FF"/>
      <rgbColor rgb="FFFFFC1A"/>
      <rgbColor rgb="FF00FFFF"/>
      <rgbColor rgb="FF800080"/>
      <rgbColor rgb="FF800000"/>
      <rgbColor rgb="FF008080"/>
      <rgbColor rgb="FF0000FF"/>
      <rgbColor rgb="FF00CCFF"/>
      <rgbColor rgb="FFF2F2F2"/>
      <rgbColor rgb="FFCCFFCC"/>
      <rgbColor rgb="FFFBE5D6"/>
      <rgbColor rgb="FFB4C7E7"/>
      <rgbColor rgb="FFF4B183"/>
      <rgbColor rgb="FFBDD7EE"/>
      <rgbColor rgb="FFF8CBAD"/>
      <rgbColor rgb="FF3366FF"/>
      <rgbColor rgb="FF33CCCC"/>
      <rgbColor rgb="FFD8DDE4"/>
      <rgbColor rgb="FFDDDDDD"/>
      <rgbColor rgb="FFECECEC"/>
      <rgbColor rgb="FFFF6600"/>
      <rgbColor rgb="FF666699"/>
      <rgbColor rgb="FFD9D9D9"/>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externalLink" Target="externalLinks/externalLink1.xml"/><Relationship Id="rId9" Type="http://schemas.openxmlformats.org/officeDocument/2006/relationships/externalLink" Target="externalLinks/externalLink2.xml"/><Relationship Id="rId10" Type="http://schemas.openxmlformats.org/officeDocument/2006/relationships/sharedStrings" Target="sharedStrings.xml"/><Relationship Id="rId11" Type="http://schemas.openxmlformats.org/officeDocument/2006/relationships/usernames" Target="revisions/userNames.xml"/><Relationship Id="rId12" Type="http://schemas.openxmlformats.org/officeDocument/2006/relationships/revisionHeaders" Target="revisions/revisionHeader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drawings/drawing2.xml><?xml version="1.0" encoding="utf-8"?>
<xdr:wsDr xmlns:xdr="http://schemas.openxmlformats.org/drawingml/2006/spreadsheetDrawing" xmlns:a="http://schemas.openxmlformats.org/drawingml/2006/main" xmlns:r="http://schemas.openxmlformats.org/officeDocument/2006/relationships"/>
</file>

<file path=xl/externalLinks/_rels/externalLink1.xml.rels><?xml version="1.0" encoding="UTF-8"?>
<Relationships xmlns="http://schemas.openxmlformats.org/package/2006/relationships"><Relationship Id="rId1" Type="http://schemas.openxmlformats.org/officeDocument/2006/relationships/externalLinkPath" Target="seerre/Documents/Chorus/MDV/SRM%207/60%20-%20Tests/01_Strat&#233;gie%20de%20tests/Livraison%20V1_20140704/AIFE_FDL_Strat&#233;gie%20de%20tests%20de%20la%20mont&#233;e%20de%20version%201.3.xlsx" TargetMode="External"/>
</Relationships>
</file>

<file path=xl/externalLinks/_rels/externalLink2.xml.rels><?xml version="1.0" encoding="UTF-8"?>
<Relationships xmlns="http://schemas.openxmlformats.org/package/2006/relationships"><Relationship Id="rId1" Type="http://schemas.openxmlformats.org/officeDocument/2006/relationships/externalLinkPath" Target="file://alpha/Donnees/Documents%20and%20Settings/avalette/Mes%20documents/modele%20doc%20MEF/modle%20original.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Référencement"/>
      <sheetName val="Liste des remarques"/>
      <sheetName val="Feuil2"/>
    </sheetNames>
    <sheetDataSet>
      <sheetData sheetId="0"/>
      <sheetData sheetId="1"/>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Référencement"/>
      <sheetName val="Remarques"/>
      <sheetName val="Paramètres"/>
    </sheetNames>
    <sheetDataSet>
      <sheetData sheetId="0"/>
      <sheetData sheetId="1"/>
      <sheetData sheetId="2"/>
    </sheetDataSet>
  </externalBook>
</externalLink>
</file>

<file path=xl/revisions/_rels/revisionHeaders.xml.rels><?xml version="1.0" encoding="UTF-8"?>
<Relationships xmlns="http://schemas.openxmlformats.org/package/2006/relationships"><Relationship Id="rId1" Type="http://schemas.openxmlformats.org/officeDocument/2006/relationships/revisionLog" Target="revisionLog1.xml"/><Relationship Id="rId2" Type="http://schemas.openxmlformats.org/officeDocument/2006/relationships/revisionLog" Target="revisionLog2.xml"/><Relationship Id="rId3" Type="http://schemas.openxmlformats.org/officeDocument/2006/relationships/revisionLog" Target="revisionLog3.xml"/><Relationship Id="rId4" Type="http://schemas.openxmlformats.org/officeDocument/2006/relationships/revisionLog" Target="revisionLog4.xml"/><Relationship Id="rId5" Type="http://schemas.openxmlformats.org/officeDocument/2006/relationships/revisionLog" Target="revisionLog5.xml"/><Relationship Id="rId6" Type="http://schemas.openxmlformats.org/officeDocument/2006/relationships/revisionLog" Target="revisionLog6.xml"/><Relationship Id="rId7" Type="http://schemas.openxmlformats.org/officeDocument/2006/relationships/revisionLog" Target="revisionLog7.xml"/><Relationship Id="rId8" Type="http://schemas.openxmlformats.org/officeDocument/2006/relationships/revisionLog" Target="revisionLog8.xml"/><Relationship Id="rId9" Type="http://schemas.openxmlformats.org/officeDocument/2006/relationships/revisionLog" Target="revisionLog9.xml"/><Relationship Id="rId10" Type="http://schemas.openxmlformats.org/officeDocument/2006/relationships/revisionLog" Target="revisionLog10.xml"/><Relationship Id="rId11" Type="http://schemas.openxmlformats.org/officeDocument/2006/relationships/revisionLog" Target="revisionLog11.xml"/><Relationship Id="rId12" Type="http://schemas.openxmlformats.org/officeDocument/2006/relationships/revisionLog" Target="revisionLog12.xml"/><Relationship Id="rId13" Type="http://schemas.openxmlformats.org/officeDocument/2006/relationships/revisionLog" Target="revisionLog13.xml"/><Relationship Id="rId14" Type="http://schemas.openxmlformats.org/officeDocument/2006/relationships/revisionLog" Target="revisionLog14.xml"/><Relationship Id="rId15" Type="http://schemas.openxmlformats.org/officeDocument/2006/relationships/revisionLog" Target="revisionLog15.xml"/><Relationship Id="rId16" Type="http://schemas.openxmlformats.org/officeDocument/2006/relationships/revisionLog" Target="revisionLog16.xml"/><Relationship Id="rId17" Type="http://schemas.openxmlformats.org/officeDocument/2006/relationships/revisionLog" Target="revisionLog17.xml"/><Relationship Id="rId18" Type="http://schemas.openxmlformats.org/officeDocument/2006/relationships/revisionLog" Target="revisionLog18.xml"/><Relationship Id="rId19" Type="http://schemas.openxmlformats.org/officeDocument/2006/relationships/revisionLog" Target="revisionLog19.xml"/><Relationship Id="rId20" Type="http://schemas.openxmlformats.org/officeDocument/2006/relationships/revisionLog" Target="revisionLog20.xml"/><Relationship Id="rId21" Type="http://schemas.openxmlformats.org/officeDocument/2006/relationships/revisionLog" Target="revisionLog21.xml"/><Relationship Id="rId22" Type="http://schemas.openxmlformats.org/officeDocument/2006/relationships/revisionLog" Target="revisionLog22.xml"/><Relationship Id="rId23" Type="http://schemas.openxmlformats.org/officeDocument/2006/relationships/revisionLog" Target="revisionLog23.xml"/><Relationship Id="rId24" Type="http://schemas.openxmlformats.org/officeDocument/2006/relationships/revisionLog" Target="revisionLog24.xml"/><Relationship Id="rId25" Type="http://schemas.openxmlformats.org/officeDocument/2006/relationships/revisionLog" Target="revisionLog25.xml"/><Relationship Id="rId26" Type="http://schemas.openxmlformats.org/officeDocument/2006/relationships/revisionLog" Target="revisionLog26.xml"/><Relationship Id="rId27" Type="http://schemas.openxmlformats.org/officeDocument/2006/relationships/revisionLog" Target="revisionLog27.xml"/><Relationship Id="rId28" Type="http://schemas.openxmlformats.org/officeDocument/2006/relationships/revisionLog" Target="revisionLog28.xml"/><Relationship Id="rId29" Type="http://schemas.openxmlformats.org/officeDocument/2006/relationships/revisionLog" Target="revisionLog29.xml"/><Relationship Id="rId30" Type="http://schemas.openxmlformats.org/officeDocument/2006/relationships/revisionLog" Target="revisionLog30.xml"/><Relationship Id="rId31" Type="http://schemas.openxmlformats.org/officeDocument/2006/relationships/revisionLog" Target="revisionLog31.xml"/><Relationship Id="rId32" Type="http://schemas.openxmlformats.org/officeDocument/2006/relationships/revisionLog" Target="revisionLog32.xml"/><Relationship Id="rId33" Type="http://schemas.openxmlformats.org/officeDocument/2006/relationships/revisionLog" Target="revisionLog33.xml"/><Relationship Id="rId34" Type="http://schemas.openxmlformats.org/officeDocument/2006/relationships/revisionLog" Target="revisionLog34.xml"/><Relationship Id="rId35" Type="http://schemas.openxmlformats.org/officeDocument/2006/relationships/revisionLog" Target="revisionLog35.xml"/><Relationship Id="rId36" Type="http://schemas.openxmlformats.org/officeDocument/2006/relationships/revisionLog" Target="revisionLog36.xml"/><Relationship Id="rId37" Type="http://schemas.openxmlformats.org/officeDocument/2006/relationships/revisionLog" Target="revisionLog37.xml"/>
</Relationships>
</file>

<file path=xl/revisions/revisionHeaders.xml><?xml version="1.0" encoding="utf-8"?>
<headers xmlns="http://schemas.openxmlformats.org/spreadsheetml/2006/main" xmlns:r="http://schemas.openxmlformats.org/officeDocument/2006/relationships" guid="{58281300-FA29-451C-974F-D8226DCB25DA}">
  <header guid="{2A31737A-2B28-4900-B1D1-E5D213B24AC5}" dateTime="2022-08-03T16:19:00.000000000Z" userName="Catherine BEAUGET" r:id="rId1" minRId="1" maxRId="4" maxSheetId="7">
    <sheetIdMap count="6">
      <sheetId val="1"/>
      <sheetId val="2"/>
      <sheetId val="3"/>
      <sheetId val="4"/>
      <sheetId val="5"/>
      <sheetId val="6"/>
    </sheetIdMap>
  </header>
  <header guid="{E0B10F74-B931-46CF-B167-DBB86BED40A8}" dateTime="2022-08-03T16:36:00.000000000Z" userName="Catherine BEAUGET" r:id="rId2" minRId="5" maxRId="6" maxSheetId="7">
    <sheetIdMap count="6">
      <sheetId val="1"/>
      <sheetId val="2"/>
      <sheetId val="3"/>
      <sheetId val="4"/>
      <sheetId val="5"/>
      <sheetId val="6"/>
    </sheetIdMap>
  </header>
  <header guid="{20FD120A-DDB3-48D8-AB11-6D9FA45C9948}" dateTime="2022-08-03T16:37:00.000000000Z" userName="Catherine BEAUGET" r:id="rId3" minRId="7" maxRId="8" maxSheetId="7">
    <sheetIdMap count="6">
      <sheetId val="1"/>
      <sheetId val="2"/>
      <sheetId val="3"/>
      <sheetId val="4"/>
      <sheetId val="5"/>
      <sheetId val="6"/>
    </sheetIdMap>
  </header>
  <header guid="{69F9FF18-D002-4A40-AB1B-C3C15AEBF3E9}" dateTime="2022-08-03T16:20:00.000000000Z" userName="Catherine BEAUGET" r:id="rId4" minRId="9" maxRId="9" maxSheetId="7">
    <sheetIdMap count="6">
      <sheetId val="1"/>
      <sheetId val="2"/>
      <sheetId val="3"/>
      <sheetId val="4"/>
      <sheetId val="5"/>
      <sheetId val="6"/>
    </sheetIdMap>
  </header>
  <header guid="{D9EBEE76-BD92-4915-A20B-47BFA170D1E6}" dateTime="2022-08-03T16:38:00.000000000Z" userName="Catherine BEAUGET" r:id="rId5" minRId="10" maxRId="11" maxSheetId="7">
    <sheetIdMap count="6">
      <sheetId val="1"/>
      <sheetId val="2"/>
      <sheetId val="3"/>
      <sheetId val="4"/>
      <sheetId val="5"/>
      <sheetId val="6"/>
    </sheetIdMap>
  </header>
  <header guid="{DAB05A56-A4C3-42D7-B00D-48B19F4DE97B}" dateTime="2022-08-03T16:39:00.000000000Z" userName="Catherine BEAUGET" r:id="rId6" minRId="12" maxRId="14" maxSheetId="7">
    <sheetIdMap count="6">
      <sheetId val="1"/>
      <sheetId val="2"/>
      <sheetId val="3"/>
      <sheetId val="4"/>
      <sheetId val="5"/>
      <sheetId val="6"/>
    </sheetIdMap>
  </header>
  <header guid="{3CEC87F3-4209-4549-B785-50933A4C9AAE}" dateTime="2022-08-03T16:40:00.000000000Z" userName="Catherine BEAUGET" r:id="rId7" minRId="15" maxRId="17" maxSheetId="7">
    <sheetIdMap count="6">
      <sheetId val="1"/>
      <sheetId val="2"/>
      <sheetId val="3"/>
      <sheetId val="4"/>
      <sheetId val="5"/>
      <sheetId val="6"/>
    </sheetIdMap>
  </header>
  <header guid="{A160AAC9-958F-4806-8E22-1A35EADCCBB9}" dateTime="2022-08-03T16:41:00.000000000Z" userName="Catherine BEAUGET" r:id="rId8" minRId="18" maxRId="19" maxSheetId="7">
    <sheetIdMap count="6">
      <sheetId val="1"/>
      <sheetId val="2"/>
      <sheetId val="3"/>
      <sheetId val="4"/>
      <sheetId val="5"/>
      <sheetId val="6"/>
    </sheetIdMap>
  </header>
  <header guid="{3F71F962-9691-474A-BD1E-9C407C29608B}" dateTime="2022-08-03T16:42:00.000000000Z" userName="Catherine BEAUGET" r:id="rId9" minRId="20" maxRId="22" maxSheetId="7">
    <sheetIdMap count="6">
      <sheetId val="1"/>
      <sheetId val="2"/>
      <sheetId val="3"/>
      <sheetId val="4"/>
      <sheetId val="5"/>
      <sheetId val="6"/>
    </sheetIdMap>
  </header>
  <header guid="{BBC71B44-17C6-438D-A915-343CDD362DDF}" dateTime="2022-08-03T16:43:00.000000000Z" userName="Catherine BEAUGET" r:id="rId10" minRId="23" maxRId="24" maxSheetId="7">
    <sheetIdMap count="6">
      <sheetId val="1"/>
      <sheetId val="2"/>
      <sheetId val="3"/>
      <sheetId val="4"/>
      <sheetId val="5"/>
      <sheetId val="6"/>
    </sheetIdMap>
  </header>
  <header guid="{CB393031-45B1-48AA-8937-474A6D5831E0}" dateTime="2022-08-03T16:44:00.000000000Z" userName="Catherine BEAUGET" r:id="rId11" minRId="25" maxRId="25" maxSheetId="7">
    <sheetIdMap count="6">
      <sheetId val="1"/>
      <sheetId val="2"/>
      <sheetId val="3"/>
      <sheetId val="4"/>
      <sheetId val="5"/>
      <sheetId val="6"/>
    </sheetIdMap>
  </header>
  <header guid="{A1B3FF7E-6260-47FA-A65A-A5F2E108FBB2}" dateTime="2022-08-03T16:28:00.000000000Z" userName="Catherine BEAUGET" r:id="rId12" minRId="26" maxRId="26" maxSheetId="7">
    <sheetIdMap count="6">
      <sheetId val="1"/>
      <sheetId val="2"/>
      <sheetId val="3"/>
      <sheetId val="4"/>
      <sheetId val="5"/>
      <sheetId val="6"/>
    </sheetIdMap>
  </header>
  <header guid="{BDDC29C7-6426-4216-8516-4A35E7AB018E}" dateTime="2022-08-03T16:46:00.000000000Z" userName="Catherine BEAUGET" r:id="rId13" minRId="27" maxRId="29" maxSheetId="7">
    <sheetIdMap count="6">
      <sheetId val="1"/>
      <sheetId val="2"/>
      <sheetId val="3"/>
      <sheetId val="4"/>
      <sheetId val="5"/>
      <sheetId val="6"/>
    </sheetIdMap>
  </header>
  <header guid="{3C6B58EC-0B54-4B11-AD83-C092F1860CA5}" dateTime="2022-08-03T16:48:00.000000000Z" userName="Catherine BEAUGET" r:id="rId14" minRId="30" maxRId="31" maxSheetId="7">
    <sheetIdMap count="6">
      <sheetId val="1"/>
      <sheetId val="2"/>
      <sheetId val="3"/>
      <sheetId val="4"/>
      <sheetId val="5"/>
      <sheetId val="6"/>
    </sheetIdMap>
  </header>
  <header guid="{6C5EE4FE-95B5-4CDE-8758-F6D0AC968293}" dateTime="2022-08-03T16:49:00.000000000Z" userName="Catherine BEAUGET" r:id="rId15" minRId="32" maxRId="34" maxSheetId="7">
    <sheetIdMap count="6">
      <sheetId val="1"/>
      <sheetId val="2"/>
      <sheetId val="3"/>
      <sheetId val="4"/>
      <sheetId val="5"/>
      <sheetId val="6"/>
    </sheetIdMap>
  </header>
  <header guid="{60128EB4-8566-4E61-8DF6-B044DA8184DD}" dateTime="2022-08-03T16:21:00.000000000Z" userName="Catherine BEAUGET" r:id="rId16" minRId="35" maxRId="36" maxSheetId="7">
    <sheetIdMap count="6">
      <sheetId val="1"/>
      <sheetId val="2"/>
      <sheetId val="3"/>
      <sheetId val="4"/>
      <sheetId val="5"/>
      <sheetId val="6"/>
    </sheetIdMap>
  </header>
  <header guid="{F06BD140-BF2B-4401-9663-CEC988821B25}" dateTime="2022-08-03T16:50:00.000000000Z" userName="Catherine BEAUGET" r:id="rId17" minRId="37" maxRId="38" maxSheetId="7">
    <sheetIdMap count="6">
      <sheetId val="1"/>
      <sheetId val="2"/>
      <sheetId val="3"/>
      <sheetId val="4"/>
      <sheetId val="5"/>
      <sheetId val="6"/>
    </sheetIdMap>
  </header>
  <header guid="{DF86A1F4-E79D-43F1-9F4D-B7E3825E62E8}" dateTime="2022-08-03T16:51:00.000000000Z" userName="Catherine BEAUGET" r:id="rId18" minRId="39" maxRId="42" maxSheetId="7">
    <sheetIdMap count="6">
      <sheetId val="1"/>
      <sheetId val="2"/>
      <sheetId val="3"/>
      <sheetId val="4"/>
      <sheetId val="5"/>
      <sheetId val="6"/>
    </sheetIdMap>
  </header>
  <header guid="{7B57789B-B5A5-4887-B4EF-A00C68EFEE1E}" dateTime="2022-08-03T16:52:00.000000000Z" userName="Catherine BEAUGET" r:id="rId19" minRId="43" maxRId="45" maxSheetId="7">
    <sheetIdMap count="6">
      <sheetId val="1"/>
      <sheetId val="2"/>
      <sheetId val="3"/>
      <sheetId val="4"/>
      <sheetId val="5"/>
      <sheetId val="6"/>
    </sheetIdMap>
  </header>
  <header guid="{5CA2599D-5C50-47DA-BC4E-1FCB06910AD3}" dateTime="2022-08-03T16:53:00.000000000Z" userName="Catherine BEAUGET" r:id="rId20" minRId="46" maxRId="48" maxSheetId="7">
    <sheetIdMap count="6">
      <sheetId val="1"/>
      <sheetId val="2"/>
      <sheetId val="3"/>
      <sheetId val="4"/>
      <sheetId val="5"/>
      <sheetId val="6"/>
    </sheetIdMap>
  </header>
  <header guid="{3A3D88AB-C2F5-4A8E-AA00-EF4D5D8CDAEA}" dateTime="2022-08-03T16:54:00.000000000Z" userName="Catherine BEAUGET" r:id="rId21" minRId="49" maxRId="49" maxSheetId="7">
    <sheetIdMap count="6">
      <sheetId val="1"/>
      <sheetId val="2"/>
      <sheetId val="3"/>
      <sheetId val="4"/>
      <sheetId val="5"/>
      <sheetId val="6"/>
    </sheetIdMap>
  </header>
  <header guid="{C2FD9CCC-6AD2-4C79-AE60-46E9684FE7DD}" dateTime="2022-08-03T16:55:00.000000000Z" userName="Catherine BEAUGET" r:id="rId22" minRId="50" maxRId="53" maxSheetId="7">
    <sheetIdMap count="6">
      <sheetId val="1"/>
      <sheetId val="2"/>
      <sheetId val="3"/>
      <sheetId val="4"/>
      <sheetId val="5"/>
      <sheetId val="6"/>
    </sheetIdMap>
  </header>
  <header guid="{046DF07F-60A2-4A00-9167-C22BC88CAAF1}" dateTime="2022-08-03T16:29:00.000000000Z" userName="Catherine BEAUGET" r:id="rId23" minRId="54" maxRId="55" maxSheetId="7">
    <sheetIdMap count="6">
      <sheetId val="1"/>
      <sheetId val="2"/>
      <sheetId val="3"/>
      <sheetId val="4"/>
      <sheetId val="5"/>
      <sheetId val="6"/>
    </sheetIdMap>
  </header>
  <header guid="{507FE9C5-B2BC-45CE-B095-DF10302F18FB}" dateTime="2022-08-03T16:56:00.000000000Z" userName="Catherine BEAUGET" r:id="rId24" minRId="56" maxRId="58" maxSheetId="7">
    <sheetIdMap count="6">
      <sheetId val="1"/>
      <sheetId val="2"/>
      <sheetId val="3"/>
      <sheetId val="4"/>
      <sheetId val="5"/>
      <sheetId val="6"/>
    </sheetIdMap>
  </header>
  <header guid="{C8FD7F08-8677-4A7A-91C4-58079732B2FD}" dateTime="2022-08-03T16:57:00.000000000Z" userName="Catherine BEAUGET" r:id="rId25" minRId="59" maxRId="59" maxSheetId="7">
    <sheetIdMap count="6">
      <sheetId val="1"/>
      <sheetId val="2"/>
      <sheetId val="3"/>
      <sheetId val="4"/>
      <sheetId val="5"/>
      <sheetId val="6"/>
    </sheetIdMap>
  </header>
  <header guid="{474A5B85-66E4-4DB8-8258-4A1B28E4C7DA}" dateTime="2022-08-03T16:22:00.000000000Z" userName="Catherine BEAUGET" r:id="rId26" minRId="60" maxRId="63" maxSheetId="7">
    <sheetIdMap count="6">
      <sheetId val="1"/>
      <sheetId val="2"/>
      <sheetId val="3"/>
      <sheetId val="4"/>
      <sheetId val="5"/>
      <sheetId val="6"/>
    </sheetIdMap>
  </header>
  <header guid="{FD96D4FC-614C-465E-B3EB-9D37FED8FAD9}" dateTime="2022-08-03T16:23:00.000000000Z" userName="Catherine BEAUGET" r:id="rId27" minRId="64" maxRId="64" maxSheetId="7">
    <sheetIdMap count="6">
      <sheetId val="1"/>
      <sheetId val="2"/>
      <sheetId val="3"/>
      <sheetId val="4"/>
      <sheetId val="5"/>
      <sheetId val="6"/>
    </sheetIdMap>
  </header>
  <header guid="{DBFCD5B3-89CD-43AF-9659-D9F4994054C9}" dateTime="2022-08-03T16:24:00.000000000Z" userName="Catherine BEAUGET" r:id="rId28" minRId="65" maxRId="68" maxSheetId="7">
    <sheetIdMap count="6">
      <sheetId val="1"/>
      <sheetId val="2"/>
      <sheetId val="3"/>
      <sheetId val="4"/>
      <sheetId val="5"/>
      <sheetId val="6"/>
    </sheetIdMap>
  </header>
  <header guid="{AA9B8F5E-AFCF-433F-B128-2EEFC7B3AF99}" dateTime="2022-08-03T16:25:00.000000000Z" userName="Catherine BEAUGET" r:id="rId29" minRId="69" maxRId="70" maxSheetId="7">
    <sheetIdMap count="6">
      <sheetId val="1"/>
      <sheetId val="2"/>
      <sheetId val="3"/>
      <sheetId val="4"/>
      <sheetId val="5"/>
      <sheetId val="6"/>
    </sheetIdMap>
  </header>
  <header guid="{22753FC5-30B0-4E82-862B-4E8465FB775F}" dateTime="2022-08-03T16:26:00.000000000Z" userName="Catherine BEAUGET" r:id="rId30" minRId="71" maxRId="71" maxSheetId="7">
    <sheetIdMap count="6">
      <sheetId val="1"/>
      <sheetId val="2"/>
      <sheetId val="3"/>
      <sheetId val="4"/>
      <sheetId val="5"/>
      <sheetId val="6"/>
    </sheetIdMap>
  </header>
  <header guid="{6CFA5074-5F00-4E93-A322-8598FFE0ED5E}" dateTime="2022-08-03T16:27:00.000000000Z" userName="Catherine BEAUGET" r:id="rId31" minRId="72" maxRId="74" maxSheetId="7">
    <sheetIdMap count="6">
      <sheetId val="1"/>
      <sheetId val="2"/>
      <sheetId val="3"/>
      <sheetId val="4"/>
      <sheetId val="5"/>
      <sheetId val="6"/>
    </sheetIdMap>
  </header>
  <header guid="{F8084B66-3001-4696-ABDC-3C15A64EB4C5}" dateTime="2022-08-03T16:30:00.000000000Z" userName="Catherine BEAUGET" r:id="rId32" minRId="75" maxRId="75" maxSheetId="7">
    <sheetIdMap count="6">
      <sheetId val="1"/>
      <sheetId val="2"/>
      <sheetId val="3"/>
      <sheetId val="4"/>
      <sheetId val="5"/>
      <sheetId val="6"/>
    </sheetIdMap>
  </header>
  <header guid="{2082E9AC-762B-459E-ABD7-92E6F010A365}" dateTime="2022-08-03T16:31:00.000000000Z" userName="Catherine BEAUGET" r:id="rId33" minRId="76" maxRId="77" maxSheetId="7">
    <sheetIdMap count="6">
      <sheetId val="1"/>
      <sheetId val="2"/>
      <sheetId val="3"/>
      <sheetId val="4"/>
      <sheetId val="5"/>
      <sheetId val="6"/>
    </sheetIdMap>
  </header>
  <header guid="{BE5B3D70-79A1-4B68-A65D-4A11924DD193}" dateTime="2022-08-03T16:32:00.000000000Z" userName="Catherine BEAUGET" r:id="rId34" minRId="78" maxRId="80" maxSheetId="7">
    <sheetIdMap count="6">
      <sheetId val="1"/>
      <sheetId val="2"/>
      <sheetId val="3"/>
      <sheetId val="4"/>
      <sheetId val="5"/>
      <sheetId val="6"/>
    </sheetIdMap>
  </header>
  <header guid="{8E3F0977-D8F6-49C9-A883-B4A33A7F1976}" dateTime="2022-08-03T16:33:00.000000000Z" userName="Catherine BEAUGET" r:id="rId35" minRId="81" maxRId="81" maxSheetId="7">
    <sheetIdMap count="6">
      <sheetId val="1"/>
      <sheetId val="2"/>
      <sheetId val="3"/>
      <sheetId val="4"/>
      <sheetId val="5"/>
      <sheetId val="6"/>
    </sheetIdMap>
  </header>
  <header guid="{81417499-0A2C-4025-9748-ABC70FD8BB40}" dateTime="2022-08-03T16:34:00.000000000Z" userName="Catherine BEAUGET" r:id="rId36" minRId="82" maxRId="84" maxSheetId="7">
    <sheetIdMap count="6">
      <sheetId val="1"/>
      <sheetId val="2"/>
      <sheetId val="3"/>
      <sheetId val="4"/>
      <sheetId val="5"/>
      <sheetId val="6"/>
    </sheetIdMap>
  </header>
  <header guid="{58281300-FA29-451C-974F-D8226DCB25DA}" dateTime="2022-08-03T16:35:00.000000000Z" userName="Catherine BEAUGET" r:id="rId37" minRId="85" maxRId="87" maxSheetId="7">
    <sheetIdMap count="6">
      <sheetId val="1"/>
      <sheetId val="2"/>
      <sheetId val="3"/>
      <sheetId val="4"/>
      <sheetId val="5"/>
      <sheetId val="6"/>
    </sheetIdMap>
  </header>
</headers>
</file>

<file path=xl/revisions/revisionLog1.xml><?xml version="1.0" encoding="utf-8"?>
<revisions xmlns="http://schemas.openxmlformats.org/spreadsheetml/2006/main" xmlns:r="http://schemas.openxmlformats.org/officeDocument/2006/relationships">
  <rcc rId="1" ua="true" sId="4">
    <oc r="E3" t="inlineStr">
      <is>
        <r>
          <rPr>
            <sz val="11"/>
            <rFont val="Calibri"/>
            <family val="0"/>
            <charset val="1"/>
          </rPr>
          <t xml:space="preserve">Numéro de facture</t>
        </r>
      </is>
    </oc>
    <nc r="E3" t="inlineStr">
      <is>
        <r>
          <rPr>
            <sz val="11"/>
            <rFont val="Calibri"/>
            <family val="0"/>
            <charset val="1"/>
          </rPr>
          <t xml:space="preserve">Invoice number</t>
        </r>
      </is>
    </nc>
  </rcc>
  <rcc rId="2" ua="true" sId="4">
    <oc r="E4" t="inlineStr">
      <is>
        <r>
          <rPr>
            <sz val="11"/>
            <rFont val="Calibri"/>
            <family val="0"/>
            <charset val="1"/>
          </rPr>
          <t xml:space="preserve">Date d'émission facture initiale / facture rectificative</t>
        </r>
      </is>
    </oc>
    <nc r="E4" t="inlineStr">
      <is>
        <r>
          <rPr>
            <sz val="11"/>
            <rFont val="Calibri"/>
            <family val="0"/>
            <charset val="1"/>
          </rPr>
          <t xml:space="preserve">Date of issue of initial/corrected invoice</t>
        </r>
      </is>
    </nc>
  </rcc>
  <rcc rId="3" ua="true" sId="4">
    <oc r="E5" t="inlineStr">
      <is>
        <r>
          <rPr>
            <sz val="11"/>
            <rFont val="Calibri"/>
            <family val="0"/>
            <charset val="1"/>
          </rPr>
          <t xml:space="preserve">Code de type de facture</t>
        </r>
      </is>
    </oc>
    <nc r="E5" t="inlineStr">
      <is>
        <r>
          <rPr>
            <sz val="11"/>
            <rFont val="Calibri"/>
            <family val="0"/>
            <charset val="1"/>
          </rPr>
          <t xml:space="preserve">Invoice type code</t>
        </r>
      </is>
    </nc>
  </rcc>
  <rcc rId="4" ua="true" sId="4">
    <oc r="E6" t="inlineStr">
      <is>
        <r>
          <rPr>
            <sz val="11"/>
            <rFont val="Calibri"/>
            <family val="0"/>
            <charset val="1"/>
          </rPr>
          <t xml:space="preserve">Code de devise de la facture</t>
        </r>
      </is>
    </oc>
    <nc r="E6" t="inlineStr">
      <is>
        <r>
          <rPr>
            <sz val="11"/>
            <rFont val="Calibri"/>
            <family val="0"/>
            <charset val="1"/>
          </rPr>
          <t xml:space="preserve">Invoice currency code</t>
        </r>
      </is>
    </nc>
  </rcc>
</revisions>
</file>

<file path=xl/revisions/revisionLog10.xml><?xml version="1.0" encoding="utf-8"?>
<revisions xmlns="http://schemas.openxmlformats.org/spreadsheetml/2006/main" xmlns:r="http://schemas.openxmlformats.org/officeDocument/2006/relationships">
  <rcc rId="23" ua="true" sId="4">
    <oc r="E58" t="inlineStr">
      <is>
        <r>
          <rPr>
            <sz val="11"/>
            <rFont val="Calibri"/>
            <family val="0"/>
            <charset val="1"/>
          </rPr>
          <t xml:space="preserve">Montant total de TVA de la facture exprimée (devise de comptabilisation)</t>
        </r>
      </is>
    </oc>
    <nc r="E58" t="inlineStr">
      <is>
        <r>
          <rPr>
            <sz val="11"/>
            <rFont val="Calibri"/>
            <family val="0"/>
            <charset val="1"/>
          </rPr>
          <t xml:space="preserve">Total VAT amount of the invoice expressed in (accounting currency)</t>
        </r>
      </is>
    </nc>
  </rcc>
  <rcc rId="24" ua="true" sId="4">
    <oc r="E59" t="inlineStr">
      <is>
        <r>
          <rPr>
            <sz val="11"/>
            <rFont val="Calibri"/>
            <family val="0"/>
            <charset val="1"/>
          </rPr>
          <t xml:space="preserve">VENTILATION DE LA TVA</t>
        </r>
      </is>
    </oc>
    <nc r="E59" t="inlineStr">
      <is>
        <r>
          <rPr>
            <sz val="11"/>
            <rFont val="Calibri"/>
            <family val="0"/>
            <charset val="1"/>
          </rPr>
          <t xml:space="preserve">VAT BREAKDOWN</t>
        </r>
      </is>
    </nc>
  </rcc>
</revisions>
</file>

<file path=xl/revisions/revisionLog11.xml><?xml version="1.0" encoding="utf-8"?>
<revisions xmlns="http://schemas.openxmlformats.org/spreadsheetml/2006/main" xmlns:r="http://schemas.openxmlformats.org/officeDocument/2006/relationships">
  <rcc rId="25" ua="true" sId="4">
    <oc r="E60" t="inlineStr">
      <is>
        <r>
          <rPr>
            <sz val="11"/>
            <rFont val="Calibri"/>
            <family val="0"/>
            <charset val="1"/>
          </rPr>
          <t xml:space="preserve">Base d'imposition du type de TVA</t>
        </r>
      </is>
    </oc>
    <nc r="E60" t="inlineStr">
      <is>
        <r>
          <rPr>
            <sz val="11"/>
            <rFont val="Calibri"/>
            <family val="0"/>
            <charset val="1"/>
          </rPr>
          <t xml:space="preserve">Taxable amount of the VAT type</t>
        </r>
      </is>
    </nc>
  </rcc>
</revisions>
</file>

<file path=xl/revisions/revisionLog12.xml><?xml version="1.0" encoding="utf-8"?>
<revisions xmlns="http://schemas.openxmlformats.org/spreadsheetml/2006/main" xmlns:r="http://schemas.openxmlformats.org/officeDocument/2006/relationships">
  <rcc rId="26" ua="true" sId="4">
    <oc r="E25" t="inlineStr">
      <is>
        <r>
          <rPr>
            <sz val="11"/>
            <rFont val="Calibri"/>
            <family val="0"/>
            <charset val="1"/>
          </rPr>
          <t xml:space="preserve">Code pays vendeur</t>
        </r>
      </is>
    </oc>
    <nc r="E25" t="inlineStr">
      <is>
        <r>
          <rPr>
            <sz val="11"/>
            <rFont val="Calibri"/>
            <family val="0"/>
            <charset val="1"/>
          </rPr>
          <t xml:space="preserve">Seller’s country code</t>
        </r>
      </is>
    </nc>
  </rcc>
</revisions>
</file>

<file path=xl/revisions/revisionLog13.xml><?xml version="1.0" encoding="utf-8"?>
<revisions xmlns="http://schemas.openxmlformats.org/spreadsheetml/2006/main" xmlns:r="http://schemas.openxmlformats.org/officeDocument/2006/relationships">
  <rcc rId="27" ua="true" sId="4">
    <oc r="E61" t="inlineStr">
      <is>
        <r>
          <rPr>
            <sz val="11"/>
            <rFont val="Calibri"/>
            <family val="0"/>
            <charset val="1"/>
          </rPr>
          <t xml:space="preserve">Montant de la TVA pour chaque type de TVA</t>
        </r>
      </is>
    </oc>
    <nc r="E61" t="inlineStr">
      <is>
        <r>
          <rPr>
            <sz val="11"/>
            <rFont val="Calibri"/>
            <family val="0"/>
            <charset val="1"/>
          </rPr>
          <t xml:space="preserve">VAT amount for each VAT type</t>
        </r>
      </is>
    </nc>
  </rcc>
  <rcc rId="28" ua="true" sId="4">
    <oc r="E62" t="inlineStr">
      <is>
        <r>
          <rPr>
            <sz val="11"/>
            <rFont val="Calibri"/>
            <family val="0"/>
            <charset val="1"/>
          </rPr>
          <t xml:space="preserve">Code de type de TVA</t>
        </r>
      </is>
    </oc>
    <nc r="E62" t="inlineStr">
      <is>
        <r>
          <rPr>
            <sz val="11"/>
            <rFont val="Calibri"/>
            <family val="0"/>
            <charset val="1"/>
          </rPr>
          <t xml:space="preserve">VAT type code</t>
        </r>
      </is>
    </nc>
  </rcc>
  <rcc rId="29" ua="true" sId="4">
    <oc r="E63" t="inlineStr">
      <is>
        <r>
          <rPr>
            <sz val="11"/>
            <rFont val="Calibri"/>
            <family val="0"/>
            <charset val="1"/>
          </rPr>
          <t xml:space="preserve">Taux de type de TVA</t>
        </r>
      </is>
    </oc>
    <nc r="E63" t="inlineStr">
      <is>
        <r>
          <rPr>
            <sz val="11"/>
            <rFont val="Calibri"/>
            <family val="0"/>
            <charset val="1"/>
          </rPr>
          <t xml:space="preserve">VAT type rate</t>
        </r>
      </is>
    </nc>
  </rcc>
</revisions>
</file>

<file path=xl/revisions/revisionLog14.xml><?xml version="1.0" encoding="utf-8"?>
<revisions xmlns="http://schemas.openxmlformats.org/spreadsheetml/2006/main" xmlns:r="http://schemas.openxmlformats.org/officeDocument/2006/relationships">
  <rcc rId="30" ua="true" sId="4">
    <oc r="E64" t="inlineStr">
      <is>
        <r>
          <rPr>
            <sz val="11"/>
            <rFont val="Calibri"/>
            <family val="0"/>
            <charset val="1"/>
          </rPr>
          <t xml:space="preserve">Motif d'exonération de la TVA</t>
        </r>
      </is>
    </oc>
    <nc r="E64" t="inlineStr">
      <is>
        <r>
          <rPr>
            <sz val="11"/>
            <rFont val="Calibri"/>
            <family val="0"/>
            <charset val="1"/>
          </rPr>
          <t xml:space="preserve">Grounds for VAT exemption</t>
        </r>
      </is>
    </nc>
  </rcc>
  <rcc rId="31" ua="true" sId="4">
    <oc r="E65" t="inlineStr">
      <is>
        <r>
          <rPr>
            <sz val="11"/>
            <rFont val="Calibri"/>
            <family val="0"/>
            <charset val="1"/>
          </rPr>
          <t xml:space="preserve">Code de motif d'exonération de la TVA</t>
        </r>
      </is>
    </oc>
    <nc r="E65" t="inlineStr">
      <is>
        <r>
          <rPr>
            <sz val="11"/>
            <rFont val="Calibri"/>
            <family val="0"/>
            <charset val="1"/>
          </rPr>
          <t xml:space="preserve">Code of grounds for VAT exemption</t>
        </r>
      </is>
    </nc>
  </rcc>
</revisions>
</file>

<file path=xl/revisions/revisionLog15.xml><?xml version="1.0" encoding="utf-8"?>
<revisions xmlns="http://schemas.openxmlformats.org/spreadsheetml/2006/main" xmlns:r="http://schemas.openxmlformats.org/officeDocument/2006/relationships">
  <rcc rId="32" ua="true" sId="4">
    <oc r="E66" t="inlineStr">
      <is>
        <r>
          <rPr>
            <sz val="11"/>
            <rFont val="Calibri"/>
            <family val="0"/>
            <charset val="1"/>
          </rPr>
          <t xml:space="preserve">LIGNE DE FACTURE</t>
        </r>
      </is>
    </oc>
    <nc r="E66" t="inlineStr">
      <is>
        <r>
          <rPr>
            <sz val="11"/>
            <rFont val="Calibri"/>
            <family val="0"/>
            <charset val="1"/>
          </rPr>
          <t xml:space="preserve">INVOICE LINE</t>
        </r>
      </is>
    </nc>
  </rcc>
  <rcc rId="33" ua="true" sId="4">
    <oc r="E67" t="inlineStr">
      <is>
        <r>
          <rPr>
            <sz val="11"/>
            <rFont val="Calibri"/>
            <family val="0"/>
            <charset val="1"/>
          </rPr>
          <t xml:space="preserve">Identifiant de ligne de facture</t>
        </r>
      </is>
    </oc>
    <nc r="E67" t="inlineStr">
      <is>
        <r>
          <rPr>
            <sz val="11"/>
            <rFont val="Calibri"/>
            <family val="0"/>
            <charset val="1"/>
          </rPr>
          <t xml:space="preserve">Invoice line identifier</t>
        </r>
      </is>
    </nc>
  </rcc>
  <rcc rId="34" ua="true" sId="4">
    <oc r="E68" t="inlineStr">
      <is>
        <r>
          <rPr>
            <sz val="11"/>
            <rFont val="Calibri"/>
            <family val="0"/>
            <charset val="1"/>
          </rPr>
          <t xml:space="preserve">Note de ligne de facture</t>
        </r>
      </is>
    </oc>
    <nc r="E68" t="inlineStr">
      <is>
        <r>
          <rPr>
            <sz val="11"/>
            <rFont val="Calibri"/>
            <family val="0"/>
            <charset val="1"/>
          </rPr>
          <t xml:space="preserve">Invoice line note</t>
        </r>
      </is>
    </nc>
  </rcc>
</revisions>
</file>

<file path=xl/revisions/revisionLog16.xml><?xml version="1.0" encoding="utf-8"?>
<revisions xmlns="http://schemas.openxmlformats.org/spreadsheetml/2006/main" xmlns:r="http://schemas.openxmlformats.org/officeDocument/2006/relationships">
  <rcc rId="35" ua="true" sId="4">
    <oc r="E8" t="inlineStr">
      <is>
        <r>
          <rPr>
            <sz val="11"/>
            <rFont val="Calibri"/>
            <family val="0"/>
            <charset val="1"/>
          </rPr>
          <t xml:space="preserve">Code de date d'exigibilité de la taxe sur la valeur ajoutée</t>
        </r>
      </is>
    </oc>
    <nc r="E8" t="inlineStr">
      <is>
        <r>
          <rPr>
            <sz val="11"/>
            <rFont val="Calibri"/>
            <family val="0"/>
            <charset val="1"/>
          </rPr>
          <t xml:space="preserve">Chargeable date for value added tax code</t>
        </r>
      </is>
    </nc>
  </rcc>
  <rcc rId="36" ua="true" sId="4">
    <oc r="E9" t="inlineStr">
      <is>
        <r>
          <rPr>
            <sz val="11"/>
            <rFont val="Calibri"/>
            <family val="0"/>
            <charset val="1"/>
          </rPr>
          <t xml:space="preserve">Conditions de paiement</t>
        </r>
      </is>
    </oc>
    <nc r="E9" t="inlineStr">
      <is>
        <r>
          <rPr>
            <sz val="11"/>
            <rFont val="Calibri"/>
            <family val="0"/>
            <charset val="1"/>
          </rPr>
          <t xml:space="preserve">Payment terms</t>
        </r>
      </is>
    </nc>
  </rcc>
</revisions>
</file>

<file path=xl/revisions/revisionLog17.xml><?xml version="1.0" encoding="utf-8"?>
<revisions xmlns="http://schemas.openxmlformats.org/spreadsheetml/2006/main" xmlns:r="http://schemas.openxmlformats.org/officeDocument/2006/relationships">
  <rcc rId="37" ua="true" sId="4">
    <oc r="E69" t="inlineStr">
      <is>
        <r>
          <rPr>
            <sz val="11"/>
            <rFont val="Calibri"/>
            <family val="0"/>
            <charset val="1"/>
          </rPr>
          <t xml:space="preserve">Quantité facturée</t>
        </r>
      </is>
    </oc>
    <nc r="E69" t="inlineStr">
      <is>
        <r>
          <rPr>
            <sz val="11"/>
            <rFont val="Calibri"/>
            <family val="0"/>
            <charset val="1"/>
          </rPr>
          <t xml:space="preserve">Invoiced quantity</t>
        </r>
      </is>
    </nc>
  </rcc>
  <rcc rId="38" ua="true" sId="4">
    <oc r="E70" t="inlineStr">
      <is>
        <r>
          <rPr>
            <sz val="11"/>
            <rFont val="Calibri"/>
            <family val="0"/>
            <charset val="1"/>
          </rPr>
          <t xml:space="preserve">Code de l'unité de mesure de la quantité facturée</t>
        </r>
      </is>
    </oc>
    <nc r="E70" t="inlineStr">
      <is>
        <r>
          <rPr>
            <sz val="11"/>
            <rFont val="Calibri"/>
            <family val="0"/>
            <charset val="1"/>
          </rPr>
          <t xml:space="preserve">Unit of measurement of the invoiced quantity</t>
        </r>
      </is>
    </nc>
  </rcc>
</revisions>
</file>

<file path=xl/revisions/revisionLog18.xml><?xml version="1.0" encoding="utf-8"?>
<revisions xmlns="http://schemas.openxmlformats.org/spreadsheetml/2006/main" xmlns:r="http://schemas.openxmlformats.org/officeDocument/2006/relationships">
  <rcc rId="39" ua="true" sId="4">
    <oc r="E71" t="inlineStr">
      <is>
        <r>
          <rPr>
            <sz val="11"/>
            <rFont val="Calibri"/>
            <family val="0"/>
            <charset val="1"/>
          </rPr>
          <t xml:space="preserve">Montant net de ligne de facture</t>
        </r>
      </is>
    </oc>
    <nc r="E71" t="inlineStr">
      <is>
        <r>
          <rPr>
            <sz val="11"/>
            <rFont val="Calibri"/>
            <family val="0"/>
            <charset val="1"/>
          </rPr>
          <t xml:space="preserve">Invoice line net amount</t>
        </r>
      </is>
    </nc>
  </rcc>
  <rcc rId="40" ua="true" sId="4">
    <oc r="E72" t="inlineStr">
      <is>
        <r>
          <rPr>
            <sz val="11"/>
            <rFont val="Calibri"/>
            <family val="0"/>
            <charset val="1"/>
          </rPr>
          <t xml:space="preserve">PERIODE DE FACTURATION D'UNE LIGNE</t>
        </r>
      </is>
    </oc>
    <nc r="E72" t="inlineStr">
      <is>
        <r>
          <rPr>
            <sz val="11"/>
            <rFont val="Calibri"/>
            <family val="0"/>
            <charset val="1"/>
          </rPr>
          <t xml:space="preserve">INVOICING PERIOD FOR A LINE</t>
        </r>
      </is>
    </nc>
  </rcc>
  <rcc rId="41" ua="true" sId="4">
    <oc r="E73" t="inlineStr">
      <is>
        <r>
          <rPr>
            <sz val="11"/>
            <rFont val="Calibri"/>
            <family val="0"/>
            <charset val="1"/>
          </rPr>
          <t xml:space="preserve">Date de début de période de facturation d'une ligne</t>
        </r>
      </is>
    </oc>
    <nc r="E73" t="inlineStr">
      <is>
        <r>
          <rPr>
            <sz val="11"/>
            <rFont val="Calibri"/>
            <family val="0"/>
            <charset val="1"/>
          </rPr>
          <t xml:space="preserve">Invoicing period start date for a line</t>
        </r>
      </is>
    </nc>
  </rcc>
  <rcc rId="42" ua="true" sId="4">
    <oc r="E74" t="inlineStr">
      <is>
        <r>
          <rPr>
            <sz val="11"/>
            <rFont val="Calibri"/>
            <family val="0"/>
            <charset val="1"/>
          </rPr>
          <t xml:space="preserve">Date de fin de période de facturation d'une ligne</t>
        </r>
      </is>
    </oc>
    <nc r="E74" t="inlineStr">
      <is>
        <r>
          <rPr>
            <sz val="11"/>
            <rFont val="Calibri"/>
            <family val="0"/>
            <charset val="1"/>
          </rPr>
          <t xml:space="preserve">Invoicing period end date for a line</t>
        </r>
      </is>
    </nc>
  </rcc>
</revisions>
</file>

<file path=xl/revisions/revisionLog19.xml><?xml version="1.0" encoding="utf-8"?>
<revisions xmlns="http://schemas.openxmlformats.org/spreadsheetml/2006/main" xmlns:r="http://schemas.openxmlformats.org/officeDocument/2006/relationships">
  <rcc rId="43" ua="true" sId="4">
    <oc r="E75" t="inlineStr">
      <is>
        <r>
          <rPr>
            <sz val="11"/>
            <rFont val="Calibri"/>
            <family val="0"/>
            <charset val="1"/>
          </rPr>
          <t xml:space="preserve">REMISE DE LIGNE DE FACTURE</t>
        </r>
      </is>
    </oc>
    <nc r="E75" t="inlineStr">
      <is>
        <r>
          <rPr>
            <sz val="11"/>
            <rFont val="Calibri"/>
            <family val="0"/>
            <charset val="1"/>
          </rPr>
          <t xml:space="preserve">INVOICE-LINE DISCOUNT</t>
        </r>
      </is>
    </nc>
  </rcc>
  <rcc rId="44" ua="true" sId="4">
    <oc r="E76" t="inlineStr">
      <is>
        <r>
          <rPr>
            <sz val="11"/>
            <rFont val="Calibri"/>
            <family val="0"/>
            <charset val="1"/>
          </rPr>
          <t xml:space="preserve">Montant d'une remise, hors TVA</t>
        </r>
      </is>
    </oc>
    <nc r="E76" t="inlineStr">
      <is>
        <r>
          <rPr>
            <sz val="11"/>
            <rFont val="Calibri"/>
            <family val="0"/>
            <charset val="1"/>
          </rPr>
          <t xml:space="preserve">Discount amount, excluding VAT</t>
        </r>
      </is>
    </nc>
  </rcc>
  <rcc rId="45" ua="true" sId="4">
    <oc r="E77" t="inlineStr">
      <is>
        <r>
          <rPr>
            <sz val="11"/>
            <rFont val="Calibri"/>
            <family val="0"/>
            <charset val="1"/>
          </rPr>
          <t xml:space="preserve">CHARGE OU FRAIS D'UNE LIGNE DE FACTURE</t>
        </r>
      </is>
    </oc>
    <nc r="E77" t="inlineStr">
      <is>
        <r>
          <rPr>
            <sz val="11"/>
            <rFont val="Calibri"/>
            <family val="0"/>
            <charset val="1"/>
          </rPr>
          <t xml:space="preserve">INVOICE LINE CHARGES OR FEES</t>
        </r>
      </is>
    </nc>
  </rcc>
</revisions>
</file>

<file path=xl/revisions/revisionLog2.xml><?xml version="1.0" encoding="utf-8"?>
<revisions xmlns="http://schemas.openxmlformats.org/spreadsheetml/2006/main" xmlns:r="http://schemas.openxmlformats.org/officeDocument/2006/relationships">
  <rcc rId="5" ua="true" sId="4">
    <oc r="E41" t="inlineStr">
      <is>
        <r>
          <rPr>
            <sz val="11"/>
            <rFont val="Calibri"/>
            <family val="0"/>
            <charset val="1"/>
          </rPr>
          <t xml:space="preserve">Adresse de livraison/réalisation de prestation - Ligne 2</t>
        </r>
      </is>
    </oc>
    <nc r="E41" t="inlineStr">
      <is>
        <r>
          <rPr>
            <sz val="11"/>
            <rFont val="Calibri"/>
            <family val="0"/>
            <charset val="1"/>
          </rPr>
          <t xml:space="preserve">Delivery/Supply of service address - Line 2</t>
        </r>
      </is>
    </nc>
  </rcc>
  <rcc rId="6" ua="true" sId="4">
    <oc r="E42" t="inlineStr">
      <is>
        <r>
          <rPr>
            <sz val="11"/>
            <rFont val="Calibri"/>
            <family val="0"/>
            <charset val="1"/>
          </rPr>
          <t xml:space="preserve">Adresse de livraison/réalisation de prestation - Ligne 3</t>
        </r>
      </is>
    </oc>
    <nc r="E42" t="inlineStr">
      <is>
        <r>
          <rPr>
            <sz val="11"/>
            <rFont val="Calibri"/>
            <family val="0"/>
            <charset val="1"/>
          </rPr>
          <t xml:space="preserve">Delivery/Supply of service address - Line 3</t>
        </r>
      </is>
    </nc>
  </rcc>
</revisions>
</file>

<file path=xl/revisions/revisionLog20.xml><?xml version="1.0" encoding="utf-8"?>
<revisions xmlns="http://schemas.openxmlformats.org/spreadsheetml/2006/main" xmlns:r="http://schemas.openxmlformats.org/officeDocument/2006/relationships">
  <rcc rId="46" ua="true" sId="4">
    <oc r="E78" t="inlineStr">
      <is>
        <r>
          <rPr>
            <sz val="11"/>
            <rFont val="Calibri"/>
            <family val="0"/>
            <charset val="1"/>
          </rPr>
          <t xml:space="preserve">Montant des charges ou frais</t>
        </r>
      </is>
    </oc>
    <nc r="E78" t="inlineStr">
      <is>
        <r>
          <rPr>
            <sz val="11"/>
            <rFont val="Calibri"/>
            <family val="0"/>
            <charset val="1"/>
          </rPr>
          <t xml:space="preserve">Amount of charges or fees</t>
        </r>
      </is>
    </nc>
  </rcc>
  <rcc rId="47" ua="true" sId="4">
    <oc r="E79" t="inlineStr">
      <is>
        <r>
          <rPr>
            <sz val="11"/>
            <rFont val="Calibri"/>
            <family val="0"/>
            <charset val="1"/>
          </rPr>
          <t xml:space="preserve">DÉTAIL DU PRIX</t>
        </r>
      </is>
    </oc>
    <nc r="E79" t="inlineStr">
      <is>
        <r>
          <rPr>
            <sz val="11"/>
            <rFont val="Calibri"/>
            <family val="0"/>
            <charset val="1"/>
          </rPr>
          <t xml:space="preserve">PRICE BREAKDOWN</t>
        </r>
      </is>
    </nc>
  </rcc>
  <rcc rId="48" ua="true" sId="4">
    <oc r="E80" t="inlineStr">
      <is>
        <r>
          <rPr>
            <sz val="11"/>
            <rFont val="Calibri"/>
            <family val="0"/>
            <charset val="1"/>
          </rPr>
          <t xml:space="preserve">Prix net de l'article</t>
        </r>
      </is>
    </oc>
    <nc r="E80" t="inlineStr">
      <is>
        <r>
          <rPr>
            <sz val="11"/>
            <rFont val="Calibri"/>
            <family val="0"/>
            <charset val="1"/>
          </rPr>
          <t xml:space="preserve">Net price of the item</t>
        </r>
      </is>
    </nc>
  </rcc>
</revisions>
</file>

<file path=xl/revisions/revisionLog21.xml><?xml version="1.0" encoding="utf-8"?>
<revisions xmlns="http://schemas.openxmlformats.org/spreadsheetml/2006/main" xmlns:r="http://schemas.openxmlformats.org/officeDocument/2006/relationships">
  <rcc rId="49" ua="true" sId="4">
    <oc r="E81" t="inlineStr">
      <is>
        <r>
          <rPr>
            <sz val="11"/>
            <rFont val="Calibri"/>
            <family val="0"/>
            <charset val="1"/>
          </rPr>
          <t xml:space="preserve">Rabais sur le prix de l'article</t>
        </r>
      </is>
    </oc>
    <nc r="E81" t="inlineStr">
      <is>
        <r>
          <rPr>
            <sz val="11"/>
            <rFont val="Calibri"/>
            <family val="0"/>
            <charset val="1"/>
          </rPr>
          <t xml:space="preserve">Price discount on the price of the item</t>
        </r>
      </is>
    </nc>
  </rcc>
</revisions>
</file>

<file path=xl/revisions/revisionLog22.xml><?xml version="1.0" encoding="utf-8"?>
<revisions xmlns="http://schemas.openxmlformats.org/spreadsheetml/2006/main" xmlns:r="http://schemas.openxmlformats.org/officeDocument/2006/relationships">
  <rcc rId="50" ua="true" sId="4">
    <oc r="E82" t="inlineStr">
      <is>
        <r>
          <rPr>
            <sz val="11"/>
            <rFont val="Calibri"/>
            <family val="0"/>
            <charset val="1"/>
          </rPr>
          <t xml:space="preserve">Prix brut de l'article</t>
        </r>
      </is>
    </oc>
    <nc r="E82" t="inlineStr">
      <is>
        <r>
          <rPr>
            <sz val="11"/>
            <rFont val="Calibri"/>
            <family val="0"/>
            <charset val="1"/>
          </rPr>
          <t xml:space="preserve">Gross price of the item</t>
        </r>
      </is>
    </nc>
  </rcc>
  <rcc rId="51" ua="true" sId="4">
    <oc r="E83" t="inlineStr">
      <is>
        <r>
          <rPr>
            <sz val="11"/>
            <rFont val="Calibri"/>
            <family val="0"/>
            <charset val="1"/>
          </rPr>
          <t xml:space="preserve">Quantité de base du prix de l'article</t>
        </r>
      </is>
    </oc>
    <nc r="E83" t="inlineStr">
      <is>
        <r>
          <rPr>
            <sz val="11"/>
            <rFont val="Calibri"/>
            <family val="0"/>
            <charset val="1"/>
          </rPr>
          <t xml:space="preserve">Base quantity of the price of the item</t>
        </r>
      </is>
    </nc>
  </rcc>
  <rcc rId="52" ua="true" sId="4">
    <oc r="E84" t="inlineStr">
      <is>
        <r>
          <rPr>
            <sz val="11"/>
            <rFont val="Calibri"/>
            <family val="0"/>
            <charset val="1"/>
          </rPr>
          <t xml:space="preserve">Code de l'unité de mesure de la quantité de base du prix de l'article</t>
        </r>
      </is>
    </oc>
    <nc r="E84" t="inlineStr">
      <is>
        <r>
          <rPr>
            <sz val="11"/>
            <rFont val="Calibri"/>
            <family val="0"/>
            <charset val="1"/>
          </rPr>
          <t xml:space="preserve">Unit of measurement code of the base quantity of the price of the item</t>
        </r>
      </is>
    </nc>
  </rcc>
  <rcc rId="53" ua="true" sId="4">
    <oc r="E85" t="inlineStr">
      <is>
        <r>
          <rPr>
            <sz val="11"/>
            <rFont val="Calibri"/>
            <family val="0"/>
            <charset val="1"/>
          </rPr>
          <t xml:space="preserve">INFORMATION SUR LA TVA</t>
        </r>
      </is>
    </oc>
    <nc r="E85" t="inlineStr">
      <is>
        <r>
          <rPr>
            <sz val="11"/>
            <rFont val="Calibri"/>
            <family val="0"/>
            <charset val="1"/>
          </rPr>
          <t xml:space="preserve">VAT INFORMATION</t>
        </r>
      </is>
    </nc>
  </rcc>
</revisions>
</file>

<file path=xl/revisions/revisionLog23.xml><?xml version="1.0" encoding="utf-8"?>
<revisions xmlns="http://schemas.openxmlformats.org/spreadsheetml/2006/main" xmlns:r="http://schemas.openxmlformats.org/officeDocument/2006/relationships">
  <rcc rId="54" ua="true" sId="4">
    <oc r="E26" t="inlineStr">
      <is>
        <r>
          <rPr>
            <sz val="11"/>
            <rFont val="Calibri"/>
            <family val="0"/>
            <charset val="1"/>
          </rPr>
          <t xml:space="preserve">ACHETEUR</t>
        </r>
      </is>
    </oc>
    <nc r="E26" t="inlineStr">
      <is>
        <r>
          <rPr>
            <sz val="11"/>
            <rFont val="Calibri"/>
            <family val="0"/>
            <charset val="1"/>
          </rPr>
          <t xml:space="preserve">BUYER</t>
        </r>
      </is>
    </nc>
  </rcc>
  <rcc rId="55" ua="true" sId="4">
    <oc r="E27" t="inlineStr">
      <is>
        <r>
          <rPr>
            <sz val="11"/>
            <rFont val="Calibri"/>
            <family val="0"/>
            <charset val="1"/>
          </rPr>
          <t xml:space="preserve">Numéro de SIREN</t>
        </r>
      </is>
    </oc>
    <nc r="E27" t="inlineStr">
      <is>
        <r>
          <rPr>
            <sz val="11"/>
            <rFont val="Calibri"/>
            <family val="0"/>
            <charset val="1"/>
          </rPr>
          <t xml:space="preserve">SIREN number</t>
        </r>
      </is>
    </nc>
  </rcc>
</revisions>
</file>

<file path=xl/revisions/revisionLog24.xml><?xml version="1.0" encoding="utf-8"?>
<revisions xmlns="http://schemas.openxmlformats.org/spreadsheetml/2006/main" xmlns:r="http://schemas.openxmlformats.org/officeDocument/2006/relationships">
  <rcc rId="56" ua="true" sId="4">
    <oc r="E86" t="inlineStr">
      <is>
        <r>
          <rPr>
            <sz val="11"/>
            <rFont val="Calibri"/>
            <family val="0"/>
            <charset val="1"/>
          </rPr>
          <t xml:space="preserve">Code de type de TVA de l'article facturé</t>
        </r>
      </is>
    </oc>
    <nc r="E86" t="inlineStr">
      <is>
        <r>
          <rPr>
            <sz val="11"/>
            <rFont val="Calibri"/>
            <family val="0"/>
            <charset val="1"/>
          </rPr>
          <t xml:space="preserve">VAT type code of the invoiced item</t>
        </r>
      </is>
    </nc>
  </rcc>
  <rcc rId="57" ua="true" sId="4">
    <oc r="E87" t="inlineStr">
      <is>
        <r>
          <rPr>
            <sz val="11"/>
            <rFont val="Calibri"/>
            <family val="0"/>
            <charset val="1"/>
          </rPr>
          <t xml:space="preserve">Taux de TVA de l'article facturé</t>
        </r>
      </is>
    </oc>
    <nc r="E87" t="inlineStr">
      <is>
        <r>
          <rPr>
            <sz val="11"/>
            <rFont val="Calibri"/>
            <family val="0"/>
            <charset val="1"/>
          </rPr>
          <t xml:space="preserve">VAT rate of the invoiced item</t>
        </r>
      </is>
    </nc>
  </rcc>
  <rcc rId="58" ua="true" sId="4">
    <oc r="E88" t="inlineStr">
      <is>
        <r>
          <rPr>
            <sz val="11"/>
            <rFont val="Calibri"/>
            <family val="0"/>
            <charset val="1"/>
          </rPr>
          <t xml:space="preserve">INFORMATION SUR L'ARTCILE</t>
        </r>
      </is>
    </oc>
    <nc r="E88" t="inlineStr">
      <is>
        <r>
          <rPr>
            <sz val="11"/>
            <rFont val="Calibri"/>
            <family val="0"/>
            <charset val="1"/>
          </rPr>
          <t xml:space="preserve">ITEM INFORMATION</t>
        </r>
      </is>
    </nc>
  </rcc>
</revisions>
</file>

<file path=xl/revisions/revisionLog25.xml><?xml version="1.0" encoding="utf-8"?>
<revisions xmlns="http://schemas.openxmlformats.org/spreadsheetml/2006/main" xmlns:r="http://schemas.openxmlformats.org/officeDocument/2006/relationships">
  <rcc rId="59" ua="true" sId="4">
    <oc r="E89" t="inlineStr">
      <is>
        <r>
          <rPr>
            <sz val="11"/>
            <rFont val="Calibri"/>
            <family val="0"/>
            <charset val="1"/>
          </rPr>
          <t xml:space="preserve">Nom de l'article</t>
        </r>
      </is>
    </oc>
    <nc r="E89" t="inlineStr">
      <is>
        <r>
          <rPr>
            <sz val="11"/>
            <rFont val="Calibri"/>
            <family val="0"/>
            <charset val="1"/>
          </rPr>
          <t xml:space="preserve">Item name</t>
        </r>
      </is>
    </nc>
  </rcc>
</revisions>
</file>

<file path=xl/revisions/revisionLog26.xml><?xml version="1.0" encoding="utf-8"?>
<revisions xmlns="http://schemas.openxmlformats.org/spreadsheetml/2006/main" xmlns:r="http://schemas.openxmlformats.org/officeDocument/2006/relationships">
  <rcc rId="60" ua="true" sId="4">
    <oc r="E10" t="inlineStr">
      <is>
        <r>
          <rPr>
            <sz val="11"/>
            <rFont val="Calibri"/>
            <family val="0"/>
            <charset val="1"/>
          </rPr>
          <t xml:space="preserve">NOTE DE FACTURE</t>
        </r>
      </is>
    </oc>
    <nc r="E10" t="inlineStr">
      <is>
        <r>
          <rPr>
            <sz val="11"/>
            <rFont val="Calibri"/>
            <family val="0"/>
            <charset val="1"/>
          </rPr>
          <t xml:space="preserve">INVOICE NOTE</t>
        </r>
      </is>
    </nc>
  </rcc>
  <rcc rId="61" ua="true" sId="4">
    <oc r="E11" t="inlineStr">
      <is>
        <r>
          <rPr>
            <sz val="11"/>
            <rFont val="Calibri"/>
            <family val="0"/>
            <charset val="1"/>
          </rPr>
          <t xml:space="preserve">Code du sujet de la note de facture</t>
        </r>
      </is>
    </oc>
    <nc r="E11" t="inlineStr">
      <is>
        <r>
          <rPr>
            <sz val="11"/>
            <rFont val="Calibri"/>
            <family val="0"/>
            <charset val="1"/>
          </rPr>
          <t xml:space="preserve">Invoice note subject code</t>
        </r>
      </is>
    </nc>
  </rcc>
  <rcc rId="62" ua="true" sId="4">
    <oc r="E12" t="inlineStr">
      <is>
        <r>
          <rPr>
            <sz val="11"/>
            <rFont val="Calibri"/>
            <family val="0"/>
            <charset val="1"/>
          </rPr>
          <t xml:space="preserve">Note de facture</t>
        </r>
      </is>
    </oc>
    <nc r="E12" t="inlineStr">
      <is>
        <r>
          <rPr>
            <sz val="11"/>
            <rFont val="Calibri"/>
            <family val="0"/>
            <charset val="1"/>
          </rPr>
          <t xml:space="preserve">Invoice note</t>
        </r>
      </is>
    </nc>
  </rcc>
  <rcc rId="63" ua="true" sId="4">
    <oc r="E13" t="inlineStr">
      <is>
        <r>
          <rPr>
            <sz val="11"/>
            <rFont val="Calibri"/>
            <family val="0"/>
            <charset val="1"/>
          </rPr>
          <t xml:space="preserve">CONTROLE DU PROCESSUS</t>
        </r>
      </is>
    </oc>
    <nc r="E13" t="inlineStr">
      <is>
        <r>
          <rPr>
            <sz val="11"/>
            <rFont val="Calibri"/>
            <family val="0"/>
            <charset val="1"/>
          </rPr>
          <t xml:space="preserve">PROCESS CONTROL</t>
        </r>
      </is>
    </nc>
  </rcc>
</revisions>
</file>

<file path=xl/revisions/revisionLog27.xml><?xml version="1.0" encoding="utf-8"?>
<revisions xmlns="http://schemas.openxmlformats.org/spreadsheetml/2006/main" xmlns:r="http://schemas.openxmlformats.org/officeDocument/2006/relationships">
  <rcc rId="64" ua="true" sId="4">
    <oc r="E15" t="inlineStr">
      <is>
        <r>
          <rPr>
            <sz val="11"/>
            <rFont val="Calibri"/>
            <family val="0"/>
            <charset val="1"/>
          </rPr>
          <t xml:space="preserve">Type de profil (e-invoicing, e-reporting, facture etc..)</t>
        </r>
      </is>
    </oc>
    <nc r="E15" t="inlineStr">
      <is>
        <r>
          <rPr>
            <sz val="11"/>
            <rFont val="Calibri"/>
            <family val="0"/>
            <charset val="1"/>
          </rPr>
          <t xml:space="preserve">Profile type (e-invoicing, e-reporting, invoice, etc.)</t>
        </r>
      </is>
    </nc>
  </rcc>
</revisions>
</file>

<file path=xl/revisions/revisionLog28.xml><?xml version="1.0" encoding="utf-8"?>
<revisions xmlns="http://schemas.openxmlformats.org/spreadsheetml/2006/main" xmlns:r="http://schemas.openxmlformats.org/officeDocument/2006/relationships">
  <rcc rId="65" ua="true" sId="4">
    <oc r="E14" t="inlineStr">
      <is>
        <r>
          <rPr>
            <sz val="11"/>
            <rFont val="Calibri"/>
            <family val="0"/>
            <charset val="1"/>
          </rPr>
          <t xml:space="preserve">Type de processus métier (cadre de facturation)</t>
        </r>
      </is>
    </oc>
    <nc r="E14" t="inlineStr">
      <is>
        <r>
          <rPr>
            <sz val="11"/>
            <rFont val="Calibri"/>
            <family val="0"/>
            <charset val="1"/>
          </rPr>
          <t xml:space="preserve">Business process type (invoicing framework)</t>
        </r>
      </is>
    </nc>
  </rcc>
  <rcc rId="66" ua="true" sId="4">
    <oc r="E16" t="inlineStr">
      <is>
        <r>
          <rPr>
            <sz val="11"/>
            <rFont val="Calibri"/>
            <family val="0"/>
            <charset val="1"/>
          </rPr>
          <t xml:space="preserve">RÉFÉRENCE À UNE FACTURE ANTÉRIEURE</t>
        </r>
      </is>
    </oc>
    <nc r="E16" t="inlineStr">
      <is>
        <r>
          <rPr>
            <sz val="11"/>
            <rFont val="Calibri"/>
            <family val="0"/>
            <charset val="1"/>
          </rPr>
          <t xml:space="preserve">REFERENCE TO A PREVIOUS INVOICE</t>
        </r>
      </is>
    </nc>
  </rcc>
  <rcc rId="67" ua="true" sId="4">
    <oc r="E17" t="inlineStr">
      <is>
        <r>
          <rPr>
            <sz val="11"/>
            <rFont val="Calibri"/>
            <family val="0"/>
            <charset val="1"/>
          </rPr>
          <t xml:space="preserve">Référence à une facture antérieure</t>
        </r>
      </is>
    </oc>
    <nc r="E17" t="inlineStr">
      <is>
        <r>
          <rPr>
            <sz val="11"/>
            <rFont val="Calibri"/>
            <family val="0"/>
            <charset val="1"/>
          </rPr>
          <t xml:space="preserve">Reference to a previous invoice</t>
        </r>
      </is>
    </nc>
  </rcc>
  <rcc rId="68" ua="true" sId="4">
    <oc r="E18" t="inlineStr">
      <is>
        <r>
          <rPr>
            <sz val="11"/>
            <rFont val="Calibri"/>
            <family val="0"/>
            <charset val="1"/>
          </rPr>
          <t xml:space="preserve">Date d'émission de facture antérieure</t>
        </r>
      </is>
    </oc>
    <nc r="E18" t="inlineStr">
      <is>
        <r>
          <rPr>
            <sz val="11"/>
            <rFont val="Calibri"/>
            <family val="0"/>
            <charset val="1"/>
          </rPr>
          <t xml:space="preserve">Date of issue of the previous invoice</t>
        </r>
      </is>
    </nc>
  </rcc>
</revisions>
</file>

<file path=xl/revisions/revisionLog29.xml><?xml version="1.0" encoding="utf-8"?>
<revisions xmlns="http://schemas.openxmlformats.org/spreadsheetml/2006/main" xmlns:r="http://schemas.openxmlformats.org/officeDocument/2006/relationships">
  <rcc rId="69" ua="true" sId="4">
    <oc r="E19" t="inlineStr">
      <is>
        <r>
          <rPr>
            <sz val="11"/>
            <rFont val="Calibri"/>
            <family val="0"/>
            <charset val="1"/>
          </rPr>
          <t xml:space="preserve">VENDEUR</t>
        </r>
      </is>
    </oc>
    <nc r="E19" t="inlineStr">
      <is>
        <r>
          <rPr>
            <sz val="11"/>
            <rFont val="Calibri"/>
            <family val="0"/>
            <charset val="1"/>
          </rPr>
          <t xml:space="preserve">SELLER</t>
        </r>
      </is>
    </nc>
  </rcc>
  <rcc rId="70" ua="true" sId="4">
    <oc r="E20" t="inlineStr">
      <is>
        <r>
          <rPr>
            <sz val="11"/>
            <rFont val="Calibri"/>
            <family val="0"/>
            <charset val="1"/>
          </rPr>
          <t xml:space="preserve">identifiant complémentaire</t>
        </r>
      </is>
    </oc>
    <nc r="E20" t="inlineStr">
      <is>
        <r>
          <rPr>
            <sz val="11"/>
            <rFont val="Calibri"/>
            <family val="0"/>
            <charset val="1"/>
          </rPr>
          <t xml:space="preserve">additional identifier</t>
        </r>
      </is>
    </nc>
  </rcc>
</revisions>
</file>

<file path=xl/revisions/revisionLog3.xml><?xml version="1.0" encoding="utf-8"?>
<revisions xmlns="http://schemas.openxmlformats.org/spreadsheetml/2006/main" xmlns:r="http://schemas.openxmlformats.org/officeDocument/2006/relationships">
  <rcc rId="7" ua="true" sId="4">
    <oc r="E43" t="inlineStr">
      <is>
        <r>
          <rPr>
            <sz val="11"/>
            <rFont val="Calibri"/>
            <family val="0"/>
            <charset val="1"/>
          </rPr>
          <t xml:space="preserve">Localité Adresse de livraison/réalisation de prestation</t>
        </r>
      </is>
    </oc>
    <nc r="E43" t="inlineStr">
      <is>
        <r>
          <rPr>
            <sz val="11"/>
            <rFont val="Calibri"/>
            <family val="0"/>
            <charset val="1"/>
          </rPr>
          <t xml:space="preserve">Delivery/Supply of service address town/city</t>
        </r>
      </is>
    </nc>
  </rcc>
  <rcc rId="8" ua="true" sId="4">
    <oc r="E44" t="inlineStr">
      <is>
        <r>
          <rPr>
            <sz val="11"/>
            <rFont val="Calibri"/>
            <family val="0"/>
            <charset val="1"/>
          </rPr>
          <t xml:space="preserve">Code postal Adresse de livraison/réalisation de prestation</t>
        </r>
      </is>
    </oc>
    <nc r="E44" t="inlineStr">
      <is>
        <r>
          <rPr>
            <sz val="11"/>
            <rFont val="Calibri"/>
            <family val="0"/>
            <charset val="1"/>
          </rPr>
          <t xml:space="preserve">Delivery/Supply of service address postcode</t>
        </r>
      </is>
    </nc>
  </rcc>
</revisions>
</file>

<file path=xl/revisions/revisionLog30.xml><?xml version="1.0" encoding="utf-8"?>
<revisions xmlns="http://schemas.openxmlformats.org/spreadsheetml/2006/main" xmlns:r="http://schemas.openxmlformats.org/officeDocument/2006/relationships">
  <rcc rId="71" ua="true" sId="4">
    <oc r="E21" t="inlineStr">
      <is>
        <r>
          <rPr>
            <sz val="11"/>
            <rFont val="Calibri"/>
            <family val="0"/>
            <charset val="1"/>
          </rPr>
          <t xml:space="preserve">Identifiant du Schéma</t>
        </r>
      </is>
    </oc>
    <nc r="E21" t="inlineStr">
      <is>
        <r>
          <rPr>
            <sz val="11"/>
            <rFont val="Calibri"/>
            <family val="0"/>
            <charset val="1"/>
          </rPr>
          <t xml:space="preserve">Scheme identifier</t>
        </r>
      </is>
    </nc>
  </rcc>
</revisions>
</file>

<file path=xl/revisions/revisionLog31.xml><?xml version="1.0" encoding="utf-8"?>
<revisions xmlns="http://schemas.openxmlformats.org/spreadsheetml/2006/main" xmlns:r="http://schemas.openxmlformats.org/officeDocument/2006/relationships">
  <rcc rId="72" ua="true" sId="4">
    <oc r="E22" t="inlineStr">
      <is>
        <r>
          <rPr>
            <sz val="11"/>
            <rFont val="Calibri"/>
            <family val="0"/>
            <charset val="1"/>
          </rPr>
          <t xml:space="preserve">Numéro de SIREN</t>
        </r>
      </is>
    </oc>
    <nc r="E22" t="inlineStr">
      <is>
        <r>
          <rPr>
            <sz val="11"/>
            <rFont val="Calibri"/>
            <family val="0"/>
            <charset val="1"/>
          </rPr>
          <t xml:space="preserve">SIREN number</t>
        </r>
      </is>
    </nc>
  </rcc>
  <rcc rId="73" ua="true" sId="4">
    <oc r="E23" t="inlineStr">
      <is>
        <r>
          <rPr>
            <sz val="11"/>
            <rFont val="Calibri"/>
            <family val="0"/>
            <charset val="1"/>
          </rPr>
          <t xml:space="preserve">Identifiant à la TVA du vendeur</t>
        </r>
      </is>
    </oc>
    <nc r="E23" t="inlineStr">
      <is>
        <r>
          <rPr>
            <sz val="11"/>
            <rFont val="Calibri"/>
            <family val="0"/>
            <charset val="1"/>
          </rPr>
          <t xml:space="preserve">Seller’s VAT identifier</t>
        </r>
      </is>
    </nc>
  </rcc>
  <rcc rId="74" ua="true" sId="4">
    <oc r="E24" t="inlineStr">
      <is>
        <r>
          <rPr>
            <sz val="11"/>
            <rFont val="Calibri"/>
            <family val="0"/>
            <charset val="1"/>
          </rPr>
          <t xml:space="preserve">ADRESSE POSTALE DU VENDEUR</t>
        </r>
      </is>
    </oc>
    <nc r="E24" t="inlineStr">
      <is>
        <r>
          <rPr>
            <sz val="11"/>
            <rFont val="Calibri"/>
            <family val="0"/>
            <charset val="1"/>
          </rPr>
          <t xml:space="preserve">SELLER’S POSTAL ADDRESS</t>
        </r>
      </is>
    </nc>
  </rcc>
</revisions>
</file>

<file path=xl/revisions/revisionLog32.xml><?xml version="1.0" encoding="utf-8"?>
<revisions xmlns="http://schemas.openxmlformats.org/spreadsheetml/2006/main" xmlns:r="http://schemas.openxmlformats.org/officeDocument/2006/relationships">
  <rcc rId="75" ua="true" sId="4">
    <oc r="E28" t="inlineStr">
      <is>
        <r>
          <rPr>
            <sz val="11"/>
            <rFont val="Calibri"/>
            <family val="0"/>
            <charset val="1"/>
          </rPr>
          <t xml:space="preserve">Identifiant du schéma</t>
        </r>
      </is>
    </oc>
    <nc r="E28" t="inlineStr">
      <is>
        <r>
          <rPr>
            <sz val="11"/>
            <rFont val="Calibri"/>
            <family val="0"/>
            <charset val="1"/>
          </rPr>
          <t xml:space="preserve">Scheme identifier</t>
        </r>
      </is>
    </nc>
  </rcc>
</revisions>
</file>

<file path=xl/revisions/revisionLog33.xml><?xml version="1.0" encoding="utf-8"?>
<revisions xmlns="http://schemas.openxmlformats.org/spreadsheetml/2006/main" xmlns:r="http://schemas.openxmlformats.org/officeDocument/2006/relationships">
  <rcc rId="76" ua="true" sId="4">
    <oc r="E29" t="inlineStr">
      <is>
        <r>
          <rPr>
            <sz val="11"/>
            <rFont val="Calibri"/>
            <family val="0"/>
            <charset val="1"/>
          </rPr>
          <t xml:space="preserve">Identifiant à la TVA  de l'acheteur</t>
        </r>
      </is>
    </oc>
    <nc r="E29" t="inlineStr">
      <is>
        <r>
          <rPr>
            <sz val="11"/>
            <rFont val="Calibri"/>
            <family val="0"/>
            <charset val="1"/>
          </rPr>
          <t xml:space="preserve">Buyer’s VAT identifier</t>
        </r>
      </is>
    </nc>
  </rcc>
  <rcc rId="77" ua="true" sId="4">
    <oc r="E30" t="inlineStr">
      <is>
        <r>
          <rPr>
            <sz val="11"/>
            <rFont val="Calibri"/>
            <family val="0"/>
            <charset val="1"/>
          </rPr>
          <t xml:space="preserve">ADRESSE POSTALE DE L'ACHETEUR</t>
        </r>
      </is>
    </oc>
    <nc r="E30" t="inlineStr">
      <is>
        <r>
          <rPr>
            <sz val="11"/>
            <rFont val="Calibri"/>
            <family val="0"/>
            <charset val="1"/>
          </rPr>
          <t xml:space="preserve">BUYER’S POSTAL ADDRESS</t>
        </r>
      </is>
    </nc>
  </rcc>
</revisions>
</file>

<file path=xl/revisions/revisionLog34.xml><?xml version="1.0" encoding="utf-8"?>
<revisions xmlns="http://schemas.openxmlformats.org/spreadsheetml/2006/main" xmlns:r="http://schemas.openxmlformats.org/officeDocument/2006/relationships">
  <rcc rId="78" ua="true" sId="4">
    <oc r="E31" t="inlineStr">
      <is>
        <r>
          <rPr>
            <sz val="11"/>
            <rFont val="Calibri"/>
            <family val="0"/>
            <charset val="1"/>
          </rPr>
          <t xml:space="preserve">code pays acheteur</t>
        </r>
      </is>
    </oc>
    <nc r="E31" t="inlineStr">
      <is>
        <r>
          <rPr>
            <sz val="11"/>
            <rFont val="Calibri"/>
            <family val="0"/>
            <charset val="1"/>
          </rPr>
          <t xml:space="preserve">Buyer’s country code</t>
        </r>
      </is>
    </nc>
  </rcc>
  <rcc rId="79" ua="true" sId="4">
    <oc r="E32" t="inlineStr">
      <is>
        <r>
          <rPr>
            <sz val="11"/>
            <rFont val="Calibri"/>
            <family val="0"/>
            <charset val="1"/>
          </rPr>
          <t xml:space="preserve">REPRÉSENTANT FISCAL DU VENDEUR</t>
        </r>
      </is>
    </oc>
    <nc r="E32" t="inlineStr">
      <is>
        <r>
          <rPr>
            <sz val="11"/>
            <rFont val="Calibri"/>
            <family val="0"/>
            <charset val="1"/>
          </rPr>
          <t xml:space="preserve">SELLER’S TAX REPRESENTATIVE</t>
        </r>
      </is>
    </nc>
  </rcc>
  <rcc rId="80" ua="true" sId="4">
    <oc r="E33" t="inlineStr">
      <is>
        <r>
          <rPr>
            <sz val="11"/>
            <rFont val="Calibri"/>
            <family val="0"/>
            <charset val="1"/>
          </rPr>
          <t xml:space="preserve">Identifiant à la TVA du représentant fiscal du vendeur</t>
        </r>
      </is>
    </oc>
    <nc r="E33" t="inlineStr">
      <is>
        <r>
          <rPr>
            <sz val="11"/>
            <rFont val="Calibri"/>
            <family val="0"/>
            <charset val="1"/>
          </rPr>
          <t xml:space="preserve">Seller’s tax representative’s VAT identifier</t>
        </r>
      </is>
    </nc>
  </rcc>
</revisions>
</file>

<file path=xl/revisions/revisionLog35.xml><?xml version="1.0" encoding="utf-8"?>
<revisions xmlns="http://schemas.openxmlformats.org/spreadsheetml/2006/main" xmlns:r="http://schemas.openxmlformats.org/officeDocument/2006/relationships">
  <rcc rId="81" ua="true" sId="4">
    <oc r="E34" t="inlineStr">
      <is>
        <r>
          <rPr>
            <sz val="11"/>
            <rFont val="Calibri"/>
            <family val="0"/>
            <charset val="1"/>
          </rPr>
          <t xml:space="preserve">INFORMATIONS DE LIVRAISON/ PRESTATION DE SERVICE</t>
        </r>
      </is>
    </oc>
    <nc r="E34" t="inlineStr">
      <is>
        <r>
          <rPr>
            <sz val="11"/>
            <rFont val="Calibri"/>
            <family val="0"/>
            <charset val="1"/>
          </rPr>
          <t xml:space="preserve">DELIVERY / SUPPLY OF SERVICE INFORMATION</t>
        </r>
      </is>
    </nc>
  </rcc>
</revisions>
</file>

<file path=xl/revisions/revisionLog36.xml><?xml version="1.0" encoding="utf-8"?>
<revisions xmlns="http://schemas.openxmlformats.org/spreadsheetml/2006/main" xmlns:r="http://schemas.openxmlformats.org/officeDocument/2006/relationships">
  <rcc rId="82" ua="true" sId="4">
    <oc r="E35" t="inlineStr">
      <is>
        <r>
          <rPr>
            <sz val="11"/>
            <rFont val="Calibri"/>
            <family val="0"/>
            <charset val="1"/>
          </rPr>
          <t xml:space="preserve">Date effective de livraison / fin d'exécution de la prestation</t>
        </r>
      </is>
    </oc>
    <nc r="E35" t="inlineStr">
      <is>
        <r>
          <rPr>
            <sz val="11"/>
            <rFont val="Calibri"/>
            <family val="0"/>
            <charset val="1"/>
          </rPr>
          <t xml:space="preserve">Effective date of delivery / completion of service</t>
        </r>
      </is>
    </nc>
  </rcc>
  <rcc rId="83" ua="true" sId="4">
    <oc r="E36" t="inlineStr">
      <is>
        <r>
          <rPr>
            <sz val="11"/>
            <rFont val="Calibri"/>
            <family val="0"/>
            <charset val="1"/>
          </rPr>
          <t xml:space="preserve">PERIODE DE FACTURATION</t>
        </r>
      </is>
    </oc>
    <nc r="E36" t="inlineStr">
      <is>
        <r>
          <rPr>
            <sz val="11"/>
            <rFont val="Calibri"/>
            <family val="0"/>
            <charset val="1"/>
          </rPr>
          <t xml:space="preserve">INVOICING PERIOD</t>
        </r>
      </is>
    </nc>
  </rcc>
  <rcc rId="84" ua="true" sId="4">
    <oc r="E37" t="inlineStr">
      <is>
        <r>
          <rPr>
            <sz val="11"/>
            <rFont val="Calibri"/>
            <family val="0"/>
            <charset val="1"/>
          </rPr>
          <t xml:space="preserve">Date de début de période de facturation</t>
        </r>
      </is>
    </oc>
    <nc r="E37" t="inlineStr">
      <is>
        <r>
          <rPr>
            <sz val="11"/>
            <rFont val="Calibri"/>
            <family val="0"/>
            <charset val="1"/>
          </rPr>
          <t xml:space="preserve">Invoicing period start date</t>
        </r>
      </is>
    </nc>
  </rcc>
</revisions>
</file>

<file path=xl/revisions/revisionLog37.xml><?xml version="1.0" encoding="utf-8"?>
<revisions xmlns="http://schemas.openxmlformats.org/spreadsheetml/2006/main" xmlns:r="http://schemas.openxmlformats.org/officeDocument/2006/relationships">
  <rcc rId="85" ua="true" sId="4">
    <oc r="E38" t="inlineStr">
      <is>
        <r>
          <rPr>
            <sz val="11"/>
            <rFont val="Calibri"/>
            <family val="0"/>
            <charset val="1"/>
          </rPr>
          <t xml:space="preserve">Date de fin de période de facturation</t>
        </r>
      </is>
    </oc>
    <nc r="E38" t="inlineStr">
      <is>
        <r>
          <rPr>
            <sz val="11"/>
            <rFont val="Calibri"/>
            <family val="0"/>
            <charset val="1"/>
          </rPr>
          <t xml:space="preserve">Invoicing period end date</t>
        </r>
      </is>
    </nc>
  </rcc>
  <rcc rId="86" ua="true" sId="4">
    <oc r="E39" t="inlineStr">
      <is>
        <r>
          <rPr>
            <sz val="11"/>
            <rFont val="Calibri"/>
            <family val="0"/>
            <charset val="1"/>
          </rPr>
          <t xml:space="preserve">ADRESSE DE LIVRAISON/ REALISATION PRESTATION DE SERVICE</t>
        </r>
      </is>
    </oc>
    <nc r="E39" t="inlineStr">
      <is>
        <r>
          <rPr>
            <sz val="11"/>
            <rFont val="Calibri"/>
            <family val="0"/>
            <charset val="1"/>
          </rPr>
          <t xml:space="preserve">DELIVERY / SUPPLY OF SERVICE ADDRESS</t>
        </r>
      </is>
    </nc>
  </rcc>
  <rcc rId="87" ua="true" sId="4">
    <oc r="E40" t="inlineStr">
      <is>
        <r>
          <rPr>
            <sz val="11"/>
            <rFont val="Calibri"/>
            <family val="0"/>
            <charset val="1"/>
          </rPr>
          <t xml:space="preserve">Adresse de livraison/réalisation de prestation  - Ligne 1</t>
        </r>
      </is>
    </oc>
    <nc r="E40" t="inlineStr">
      <is>
        <r>
          <rPr>
            <sz val="11"/>
            <rFont val="Calibri"/>
            <family val="0"/>
            <charset val="1"/>
          </rPr>
          <t xml:space="preserve">Delivery/Supply of service address - Line 1</t>
        </r>
      </is>
    </nc>
  </rcc>
</revisions>
</file>

<file path=xl/revisions/revisionLog4.xml><?xml version="1.0" encoding="utf-8"?>
<revisions xmlns="http://schemas.openxmlformats.org/spreadsheetml/2006/main" xmlns:r="http://schemas.openxmlformats.org/officeDocument/2006/relationships">
  <rcc rId="9" ua="true" sId="4">
    <oc r="E7" t="inlineStr">
      <is>
        <r>
          <rPr>
            <sz val="11"/>
            <rFont val="Calibri"/>
            <family val="0"/>
            <charset val="1"/>
          </rPr>
          <t xml:space="preserve">Code de devise de comptabilisation de la TVA</t>
        </r>
      </is>
    </oc>
    <nc r="E7" t="inlineStr">
      <is>
        <r>
          <rPr>
            <sz val="11"/>
            <rFont val="Calibri"/>
            <family val="0"/>
            <charset val="1"/>
          </rPr>
          <t xml:space="preserve">VAT accounting currency code</t>
        </r>
      </is>
    </nc>
  </rcc>
</revisions>
</file>

<file path=xl/revisions/revisionLog5.xml><?xml version="1.0" encoding="utf-8"?>
<revisions xmlns="http://schemas.openxmlformats.org/spreadsheetml/2006/main" xmlns:r="http://schemas.openxmlformats.org/officeDocument/2006/relationships">
  <rcc rId="10" ua="true" sId="4">
    <oc r="E45" t="inlineStr">
      <is>
        <r>
          <rPr>
            <sz val="11"/>
            <rFont val="Calibri"/>
            <family val="0"/>
            <charset val="1"/>
          </rPr>
          <t xml:space="preserve">Subdivision du pays </t>
        </r>
      </is>
    </oc>
    <nc r="E45" t="inlineStr">
      <is>
        <r>
          <rPr>
            <sz val="11"/>
            <rFont val="Calibri"/>
            <family val="0"/>
            <charset val="1"/>
          </rPr>
          <t xml:space="preserve">Country subdivision </t>
        </r>
      </is>
    </nc>
  </rcc>
  <rcc rId="11" ua="true" sId="4">
    <oc r="E46" t="inlineStr">
      <is>
        <r>
          <rPr>
            <sz val="11"/>
            <rFont val="Calibri"/>
            <family val="0"/>
            <charset val="1"/>
          </rPr>
          <t xml:space="preserve">Code de pays</t>
        </r>
      </is>
    </oc>
    <nc r="E46" t="inlineStr">
      <is>
        <r>
          <rPr>
            <sz val="11"/>
            <rFont val="Calibri"/>
            <family val="0"/>
            <charset val="1"/>
          </rPr>
          <t xml:space="preserve">Country code</t>
        </r>
      </is>
    </nc>
  </rcc>
</revisions>
</file>

<file path=xl/revisions/revisionLog6.xml><?xml version="1.0" encoding="utf-8"?>
<revisions xmlns="http://schemas.openxmlformats.org/spreadsheetml/2006/main" xmlns:r="http://schemas.openxmlformats.org/officeDocument/2006/relationships">
  <rcc rId="12" ua="true" sId="4">
    <oc r="E47" t="inlineStr">
      <is>
        <r>
          <rPr>
            <sz val="11"/>
            <rFont val="Calibri"/>
            <family val="0"/>
            <charset val="1"/>
          </rPr>
          <t xml:space="preserve">REMISES AU NIVEAU DU DOCUMENT</t>
        </r>
      </is>
    </oc>
    <nc r="E47" t="inlineStr">
      <is>
        <r>
          <rPr>
            <sz val="11"/>
            <rFont val="Calibri"/>
            <family val="0"/>
            <charset val="1"/>
          </rPr>
          <t xml:space="preserve">DOCUMENT-LEVEL DISCOUNTS</t>
        </r>
      </is>
    </nc>
  </rcc>
  <rcc rId="13" ua="true" sId="4">
    <oc r="E48" t="inlineStr">
      <is>
        <r>
          <rPr>
            <sz val="11"/>
            <rFont val="Calibri"/>
            <family val="0"/>
            <charset val="1"/>
          </rPr>
          <t xml:space="preserve">Montant de la remise au niveau document</t>
        </r>
      </is>
    </oc>
    <nc r="E48" t="inlineStr">
      <is>
        <r>
          <rPr>
            <sz val="11"/>
            <rFont val="Calibri"/>
            <family val="0"/>
            <charset val="1"/>
          </rPr>
          <t xml:space="preserve">Document-level discount amount</t>
        </r>
      </is>
    </nc>
  </rcc>
  <rcc rId="14" ua="true" sId="4">
    <oc r="E49" t="inlineStr">
      <is>
        <r>
          <rPr>
            <sz val="11"/>
            <rFont val="Calibri"/>
            <family val="0"/>
            <charset val="1"/>
          </rPr>
          <t xml:space="preserve">Code de type de TVA de la remise au niveau du document</t>
        </r>
      </is>
    </oc>
    <nc r="E49" t="inlineStr">
      <is>
        <r>
          <rPr>
            <sz val="11"/>
            <rFont val="Calibri"/>
            <family val="0"/>
            <charset val="1"/>
          </rPr>
          <t xml:space="preserve">VAT type code of the document-level discount</t>
        </r>
      </is>
    </nc>
  </rcc>
</revisions>
</file>

<file path=xl/revisions/revisionLog7.xml><?xml version="1.0" encoding="utf-8"?>
<revisions xmlns="http://schemas.openxmlformats.org/spreadsheetml/2006/main" xmlns:r="http://schemas.openxmlformats.org/officeDocument/2006/relationships">
  <rcc rId="15" ua="true" sId="4">
    <oc r="E50" t="inlineStr">
      <is>
        <r>
          <rPr>
            <sz val="11"/>
            <rFont val="Calibri"/>
            <family val="0"/>
            <charset val="1"/>
          </rPr>
          <t xml:space="preserve">Taux de TVA de la remise au niveau du document</t>
        </r>
      </is>
    </oc>
    <nc r="E50" t="inlineStr">
      <is>
        <r>
          <rPr>
            <sz val="11"/>
            <rFont val="Calibri"/>
            <family val="0"/>
            <charset val="1"/>
          </rPr>
          <t xml:space="preserve">Document-level discount VAT rate</t>
        </r>
      </is>
    </nc>
  </rcc>
  <rcc rId="16" ua="true" sId="4">
    <oc r="E51" t="inlineStr">
      <is>
        <r>
          <rPr>
            <sz val="11"/>
            <rFont val="Calibri"/>
            <family val="0"/>
            <charset val="1"/>
          </rPr>
          <t xml:space="preserve">CHARGES OU FRAIS AU NIVEAU DU DOCUMENT</t>
        </r>
      </is>
    </oc>
    <nc r="E51" t="inlineStr">
      <is>
        <r>
          <rPr>
            <sz val="11"/>
            <rFont val="Calibri"/>
            <family val="0"/>
            <charset val="1"/>
          </rPr>
          <t xml:space="preserve">DOCUMENT-LEVEL CHARGES OR FEES</t>
        </r>
      </is>
    </nc>
  </rcc>
  <rcc rId="17" ua="true" sId="4">
    <oc r="E52" t="inlineStr">
      <is>
        <r>
          <rPr>
            <sz val="11"/>
            <rFont val="Calibri"/>
            <family val="0"/>
            <charset val="1"/>
          </rPr>
          <t xml:space="preserve">Montant des charges</t>
        </r>
      </is>
    </oc>
    <nc r="E52" t="inlineStr">
      <is>
        <r>
          <rPr>
            <sz val="11"/>
            <rFont val="Calibri"/>
            <family val="0"/>
            <charset val="1"/>
          </rPr>
          <t xml:space="preserve">Amount of charges</t>
        </r>
      </is>
    </nc>
  </rcc>
</revisions>
</file>

<file path=xl/revisions/revisionLog8.xml><?xml version="1.0" encoding="utf-8"?>
<revisions xmlns="http://schemas.openxmlformats.org/spreadsheetml/2006/main" xmlns:r="http://schemas.openxmlformats.org/officeDocument/2006/relationships">
  <rcc rId="18" ua="true" sId="4">
    <oc r="E53" t="inlineStr">
      <is>
        <r>
          <rPr>
            <sz val="11"/>
            <rFont val="Calibri"/>
            <family val="0"/>
            <charset val="1"/>
          </rPr>
          <t xml:space="preserve">Code de type de TVA des charges</t>
        </r>
      </is>
    </oc>
    <nc r="E53" t="inlineStr">
      <is>
        <r>
          <rPr>
            <sz val="11"/>
            <rFont val="Calibri"/>
            <family val="0"/>
            <charset val="1"/>
          </rPr>
          <t xml:space="preserve">VAT type code for charges</t>
        </r>
      </is>
    </nc>
  </rcc>
  <rcc rId="19" ua="true" sId="4">
    <oc r="E54" t="inlineStr">
      <is>
        <r>
          <rPr>
            <sz val="11"/>
            <rFont val="Calibri"/>
            <family val="0"/>
            <charset val="1"/>
          </rPr>
          <t xml:space="preserve">Taux de TVA des charges ou frais au niveau du document</t>
        </r>
      </is>
    </oc>
    <nc r="E54" t="inlineStr">
      <is>
        <r>
          <rPr>
            <sz val="11"/>
            <rFont val="Calibri"/>
            <family val="0"/>
            <charset val="1"/>
          </rPr>
          <t xml:space="preserve">VAT rate for document-level charges or fees</t>
        </r>
      </is>
    </nc>
  </rcc>
</revisions>
</file>

<file path=xl/revisions/revisionLog9.xml><?xml version="1.0" encoding="utf-8"?>
<revisions xmlns="http://schemas.openxmlformats.org/spreadsheetml/2006/main" xmlns:r="http://schemas.openxmlformats.org/officeDocument/2006/relationships">
  <rcc rId="20" ua="true" sId="4">
    <oc r="E55" t="inlineStr">
      <is>
        <r>
          <rPr>
            <sz val="11"/>
            <rFont val="Calibri"/>
            <family val="0"/>
            <charset val="1"/>
          </rPr>
          <t xml:space="preserve">TOTAUX DU DOCUMENT</t>
        </r>
      </is>
    </oc>
    <nc r="E55" t="inlineStr">
      <is>
        <r>
          <rPr>
            <sz val="11"/>
            <rFont val="Calibri"/>
            <family val="0"/>
            <charset val="1"/>
          </rPr>
          <t xml:space="preserve">DOCUMENT TOTALS</t>
        </r>
      </is>
    </nc>
  </rcc>
  <rcc rId="21" ua="true" sId="4">
    <oc r="E56" t="inlineStr">
      <is>
        <r>
          <rPr>
            <sz val="11"/>
            <rFont val="Calibri"/>
            <family val="0"/>
            <charset val="1"/>
          </rPr>
          <t xml:space="preserve">Montant total de la facture hors TVA</t>
        </r>
      </is>
    </oc>
    <nc r="E56" t="inlineStr">
      <is>
        <r>
          <rPr>
            <sz val="11"/>
            <rFont val="Calibri"/>
            <family val="0"/>
            <charset val="1"/>
          </rPr>
          <t xml:space="preserve">Total invoice amount excluding VAT</t>
        </r>
      </is>
    </nc>
  </rcc>
  <rcc rId="22" ua="true" sId="4">
    <oc r="E57" t="inlineStr">
      <is>
        <r>
          <rPr>
            <sz val="11"/>
            <rFont val="Calibri"/>
            <family val="0"/>
            <charset val="1"/>
          </rPr>
          <t xml:space="preserve">Montant total de TVA de la facture</t>
        </r>
      </is>
    </oc>
    <nc r="E57" t="inlineStr">
      <is>
        <r>
          <rPr>
            <sz val="11"/>
            <rFont val="Calibri"/>
            <family val="0"/>
            <charset val="1"/>
          </rPr>
          <t xml:space="preserve">Total VAT amount of the invoice</t>
        </r>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58281300-FA29-451C-974F-D8226DCB25DA}" name="Emmanuelle Levieils" id="-1386086385" dateTime="2022-08-11T16:04:20"/>
</user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6.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R22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4" topLeftCell="A32" activePane="bottomLeft" state="frozen"/>
      <selection pane="topLeft" activeCell="A1" activeCellId="0" sqref="A1"/>
      <selection pane="bottomLeft" activeCell="A26" activeCellId="0" sqref="A26"/>
    </sheetView>
  </sheetViews>
  <sheetFormatPr defaultRowHeight="15" zeroHeight="false" outlineLevelRow="0" outlineLevelCol="0"/>
  <cols>
    <col collapsed="false" customWidth="true" hidden="false" outlineLevel="0" max="1" min="1" style="1" width="9.71"/>
    <col collapsed="false" customWidth="true" hidden="false" outlineLevel="0" max="2" min="2" style="1" width="11.71"/>
    <col collapsed="false" customWidth="true" hidden="false" outlineLevel="0" max="3" min="3" style="0" width="20.3"/>
    <col collapsed="false" customWidth="true" hidden="false" outlineLevel="0" max="4" min="4" style="2" width="9.42"/>
    <col collapsed="false" customWidth="true" hidden="false" outlineLevel="0" max="5" min="5" style="2" width="19.31"/>
    <col collapsed="false" customWidth="true" hidden="false" outlineLevel="0" max="6" min="6" style="2" width="32.15"/>
    <col collapsed="false" customWidth="true" hidden="false" outlineLevel="0" max="7" min="7" style="3" width="13.02"/>
    <col collapsed="false" customWidth="true" hidden="false" outlineLevel="0" max="8" min="8" style="3" width="62.71"/>
    <col collapsed="false" customWidth="true" hidden="false" outlineLevel="0" max="9" min="9" style="3" width="18.85"/>
    <col collapsed="false" customWidth="true" hidden="false" outlineLevel="0" max="10" min="10" style="4" width="10.58"/>
    <col collapsed="false" customWidth="true" hidden="false" outlineLevel="0" max="11" min="11" style="5" width="23.28"/>
    <col collapsed="false" customWidth="true" hidden="false" outlineLevel="0" max="12" min="12" style="6" width="51"/>
    <col collapsed="false" customWidth="true" hidden="false" outlineLevel="0" max="14" min="13" style="6" width="60.29"/>
    <col collapsed="false" customWidth="true" hidden="false" outlineLevel="0" max="15" min="15" style="7" width="18.85"/>
    <col collapsed="false" customWidth="true" hidden="false" outlineLevel="0" max="17" min="16" style="7" width="16"/>
    <col collapsed="false" customWidth="true" hidden="false" outlineLevel="0" max="18" min="18" style="6" width="45.42"/>
    <col collapsed="false" customWidth="true" hidden="false" outlineLevel="0" max="1025" min="19" style="8" width="9.13"/>
  </cols>
  <sheetData>
    <row r="1" s="17" customFormat="true" ht="15" hidden="false" customHeight="false" outlineLevel="0" collapsed="false">
      <c r="A1" s="9"/>
      <c r="B1" s="10" t="s">
        <v>0</v>
      </c>
      <c r="C1" s="11"/>
      <c r="D1" s="12"/>
      <c r="E1" s="12"/>
      <c r="F1" s="12"/>
      <c r="G1" s="13"/>
      <c r="H1" s="13"/>
      <c r="I1" s="13"/>
      <c r="J1" s="14"/>
      <c r="K1" s="15"/>
      <c r="L1" s="15"/>
      <c r="M1" s="15"/>
      <c r="N1" s="15"/>
      <c r="O1" s="16"/>
      <c r="P1" s="16"/>
      <c r="Q1" s="16"/>
      <c r="R1" s="15"/>
    </row>
    <row r="2" s="17" customFormat="true" ht="15" hidden="false" customHeight="false" outlineLevel="0" collapsed="false">
      <c r="A2" s="18"/>
      <c r="B2" s="18"/>
      <c r="C2" s="19"/>
      <c r="D2" s="12"/>
      <c r="E2" s="12"/>
      <c r="F2" s="19"/>
      <c r="G2" s="13"/>
      <c r="H2" s="13"/>
      <c r="I2" s="13"/>
      <c r="J2" s="20"/>
      <c r="K2" s="21"/>
      <c r="L2" s="15"/>
      <c r="M2" s="15"/>
      <c r="N2" s="15"/>
      <c r="O2" s="22"/>
      <c r="P2" s="16"/>
      <c r="Q2" s="16"/>
      <c r="R2" s="15"/>
    </row>
    <row r="3" s="17" customFormat="true" ht="15" hidden="false" customHeight="false" outlineLevel="0" collapsed="false">
      <c r="A3" s="20"/>
      <c r="B3" s="20"/>
      <c r="C3" s="19"/>
      <c r="D3" s="12"/>
      <c r="E3" s="12"/>
      <c r="F3" s="12"/>
      <c r="G3" s="13"/>
      <c r="H3" s="13"/>
      <c r="I3" s="13"/>
      <c r="J3" s="14"/>
      <c r="K3" s="21"/>
      <c r="L3" s="15"/>
      <c r="M3" s="15"/>
      <c r="N3" s="15"/>
      <c r="O3" s="16"/>
      <c r="P3" s="16"/>
      <c r="Q3" s="16"/>
      <c r="R3" s="15"/>
    </row>
    <row r="4" customFormat="false" ht="42.75" hidden="false" customHeight="true" outlineLevel="0" collapsed="false">
      <c r="A4" s="23" t="s">
        <v>1</v>
      </c>
      <c r="B4" s="23" t="s">
        <v>2</v>
      </c>
      <c r="C4" s="23" t="s">
        <v>3</v>
      </c>
      <c r="D4" s="23"/>
      <c r="E4" s="23"/>
      <c r="F4" s="23"/>
      <c r="G4" s="23" t="s">
        <v>4</v>
      </c>
      <c r="H4" s="23"/>
      <c r="I4" s="23" t="s">
        <v>5</v>
      </c>
      <c r="J4" s="23" t="s">
        <v>6</v>
      </c>
      <c r="K4" s="23" t="s">
        <v>7</v>
      </c>
      <c r="L4" s="23" t="s">
        <v>8</v>
      </c>
      <c r="M4" s="23" t="s">
        <v>9</v>
      </c>
      <c r="N4" s="23" t="s">
        <v>10</v>
      </c>
      <c r="O4" s="23" t="s">
        <v>11</v>
      </c>
      <c r="P4" s="23" t="s">
        <v>12</v>
      </c>
      <c r="Q4" s="23" t="s">
        <v>13</v>
      </c>
      <c r="R4" s="23" t="s">
        <v>14</v>
      </c>
    </row>
    <row r="5" customFormat="false" ht="29.25" hidden="false" customHeight="false" outlineLevel="0" collapsed="false">
      <c r="A5" s="24"/>
      <c r="B5" s="24"/>
      <c r="C5" s="24" t="s">
        <v>15</v>
      </c>
      <c r="D5" s="24" t="s">
        <v>16</v>
      </c>
      <c r="E5" s="25" t="s">
        <v>17</v>
      </c>
      <c r="F5" s="24" t="s">
        <v>18</v>
      </c>
      <c r="G5" s="26" t="s">
        <v>19</v>
      </c>
      <c r="H5" s="24" t="s">
        <v>20</v>
      </c>
      <c r="I5" s="27"/>
      <c r="J5" s="28"/>
      <c r="K5" s="29"/>
      <c r="L5" s="30"/>
      <c r="M5" s="31"/>
      <c r="N5" s="31"/>
      <c r="O5" s="32"/>
      <c r="P5" s="32"/>
      <c r="Q5" s="32"/>
      <c r="R5" s="31"/>
    </row>
    <row r="6" customFormat="false" ht="57" hidden="false" customHeight="false" outlineLevel="0" collapsed="false">
      <c r="A6" s="33" t="s">
        <v>21</v>
      </c>
      <c r="B6" s="34" t="s">
        <v>22</v>
      </c>
      <c r="C6" s="35" t="s">
        <v>23</v>
      </c>
      <c r="D6" s="35"/>
      <c r="E6" s="35"/>
      <c r="F6" s="35"/>
      <c r="G6" s="36" t="s">
        <v>24</v>
      </c>
      <c r="H6" s="37" t="s">
        <v>25</v>
      </c>
      <c r="I6" s="38" t="s">
        <v>26</v>
      </c>
      <c r="J6" s="39" t="n">
        <v>20</v>
      </c>
      <c r="K6" s="40"/>
      <c r="L6" s="41"/>
      <c r="M6" s="42" t="s">
        <v>27</v>
      </c>
      <c r="N6" s="42" t="s">
        <v>28</v>
      </c>
      <c r="O6" s="34" t="s">
        <v>29</v>
      </c>
      <c r="P6" s="34"/>
      <c r="Q6" s="34" t="s">
        <v>30</v>
      </c>
      <c r="R6" s="42"/>
    </row>
    <row r="7" customFormat="false" ht="42.75" hidden="false" customHeight="false" outlineLevel="0" collapsed="false">
      <c r="A7" s="33" t="s">
        <v>31</v>
      </c>
      <c r="B7" s="34" t="s">
        <v>22</v>
      </c>
      <c r="C7" s="35" t="s">
        <v>32</v>
      </c>
      <c r="D7" s="35"/>
      <c r="E7" s="35"/>
      <c r="F7" s="35"/>
      <c r="G7" s="36" t="s">
        <v>24</v>
      </c>
      <c r="H7" s="37" t="s">
        <v>33</v>
      </c>
      <c r="I7" s="38" t="s">
        <v>34</v>
      </c>
      <c r="J7" s="39" t="s">
        <v>35</v>
      </c>
      <c r="K7" s="39" t="s">
        <v>36</v>
      </c>
      <c r="L7" s="43"/>
      <c r="M7" s="42" t="s">
        <v>37</v>
      </c>
      <c r="N7" s="42"/>
      <c r="O7" s="34" t="s">
        <v>38</v>
      </c>
      <c r="P7" s="34"/>
      <c r="Q7" s="34" t="s">
        <v>39</v>
      </c>
      <c r="R7" s="42"/>
    </row>
    <row r="8" customFormat="false" ht="71.25" hidden="false" customHeight="false" outlineLevel="0" collapsed="false">
      <c r="A8" s="33" t="s">
        <v>40</v>
      </c>
      <c r="B8" s="34" t="s">
        <v>22</v>
      </c>
      <c r="C8" s="35" t="s">
        <v>41</v>
      </c>
      <c r="D8" s="35"/>
      <c r="E8" s="35"/>
      <c r="F8" s="35"/>
      <c r="G8" s="36" t="s">
        <v>24</v>
      </c>
      <c r="H8" s="36" t="s">
        <v>42</v>
      </c>
      <c r="I8" s="38" t="s">
        <v>43</v>
      </c>
      <c r="J8" s="39" t="n">
        <v>3</v>
      </c>
      <c r="K8" s="38" t="s">
        <v>44</v>
      </c>
      <c r="L8" s="43"/>
      <c r="M8" s="42" t="s">
        <v>45</v>
      </c>
      <c r="N8" s="42" t="s">
        <v>46</v>
      </c>
      <c r="O8" s="34" t="s">
        <v>47</v>
      </c>
      <c r="P8" s="34"/>
      <c r="Q8" s="34" t="s">
        <v>48</v>
      </c>
      <c r="R8" s="42"/>
    </row>
    <row r="9" customFormat="false" ht="114" hidden="false" customHeight="false" outlineLevel="0" collapsed="false">
      <c r="A9" s="33" t="s">
        <v>49</v>
      </c>
      <c r="B9" s="34" t="s">
        <v>22</v>
      </c>
      <c r="C9" s="35" t="s">
        <v>50</v>
      </c>
      <c r="D9" s="35"/>
      <c r="E9" s="35"/>
      <c r="F9" s="35"/>
      <c r="G9" s="36" t="s">
        <v>24</v>
      </c>
      <c r="H9" s="37" t="s">
        <v>51</v>
      </c>
      <c r="I9" s="38" t="s">
        <v>43</v>
      </c>
      <c r="J9" s="39" t="n">
        <v>3</v>
      </c>
      <c r="K9" s="39" t="s">
        <v>52</v>
      </c>
      <c r="L9" s="38"/>
      <c r="M9" s="42" t="s">
        <v>53</v>
      </c>
      <c r="N9" s="42" t="s">
        <v>54</v>
      </c>
      <c r="O9" s="34" t="s">
        <v>55</v>
      </c>
      <c r="P9" s="34"/>
      <c r="Q9" s="34" t="s">
        <v>56</v>
      </c>
      <c r="R9" s="42"/>
    </row>
    <row r="10" customFormat="false" ht="142.5" hidden="false" customHeight="false" outlineLevel="0" collapsed="false">
      <c r="A10" s="33" t="s">
        <v>57</v>
      </c>
      <c r="B10" s="34" t="s">
        <v>58</v>
      </c>
      <c r="C10" s="35" t="s">
        <v>59</v>
      </c>
      <c r="D10" s="35"/>
      <c r="E10" s="35"/>
      <c r="F10" s="35"/>
      <c r="G10" s="36" t="s">
        <v>24</v>
      </c>
      <c r="H10" s="37" t="s">
        <v>60</v>
      </c>
      <c r="I10" s="38" t="s">
        <v>43</v>
      </c>
      <c r="J10" s="39" t="n">
        <v>3</v>
      </c>
      <c r="K10" s="39" t="s">
        <v>52</v>
      </c>
      <c r="L10" s="38"/>
      <c r="M10" s="42" t="s">
        <v>61</v>
      </c>
      <c r="N10" s="42" t="s">
        <v>62</v>
      </c>
      <c r="O10" s="34" t="s">
        <v>63</v>
      </c>
      <c r="P10" s="34"/>
      <c r="Q10" s="34"/>
      <c r="R10" s="42"/>
    </row>
    <row r="11" customFormat="false" ht="99.75" hidden="false" customHeight="false" outlineLevel="0" collapsed="false">
      <c r="A11" s="33" t="s">
        <v>64</v>
      </c>
      <c r="B11" s="34" t="s">
        <v>58</v>
      </c>
      <c r="C11" s="35" t="s">
        <v>65</v>
      </c>
      <c r="D11" s="35"/>
      <c r="E11" s="35"/>
      <c r="F11" s="35"/>
      <c r="G11" s="36" t="s">
        <v>24</v>
      </c>
      <c r="H11" s="37" t="s">
        <v>66</v>
      </c>
      <c r="I11" s="38" t="s">
        <v>34</v>
      </c>
      <c r="J11" s="39" t="s">
        <v>35</v>
      </c>
      <c r="K11" s="39" t="s">
        <v>36</v>
      </c>
      <c r="L11" s="44" t="s">
        <v>67</v>
      </c>
      <c r="M11" s="42" t="s">
        <v>68</v>
      </c>
      <c r="N11" s="42" t="s">
        <v>69</v>
      </c>
      <c r="O11" s="34" t="s">
        <v>70</v>
      </c>
      <c r="P11" s="34"/>
      <c r="Q11" s="34" t="s">
        <v>71</v>
      </c>
      <c r="R11" s="42"/>
    </row>
    <row r="12" customFormat="false" ht="142.5" hidden="false" customHeight="false" outlineLevel="0" collapsed="false">
      <c r="A12" s="33" t="s">
        <v>72</v>
      </c>
      <c r="B12" s="34" t="s">
        <v>58</v>
      </c>
      <c r="C12" s="35" t="s">
        <v>73</v>
      </c>
      <c r="D12" s="35"/>
      <c r="E12" s="35"/>
      <c r="F12" s="35"/>
      <c r="G12" s="36" t="s">
        <v>24</v>
      </c>
      <c r="H12" s="36" t="s">
        <v>74</v>
      </c>
      <c r="I12" s="38" t="s">
        <v>43</v>
      </c>
      <c r="J12" s="39" t="n">
        <v>2</v>
      </c>
      <c r="K12" s="45" t="s">
        <v>75</v>
      </c>
      <c r="L12" s="43"/>
      <c r="M12" s="42" t="s">
        <v>76</v>
      </c>
      <c r="N12" s="42" t="s">
        <v>77</v>
      </c>
      <c r="O12" s="34" t="s">
        <v>78</v>
      </c>
      <c r="P12" s="34"/>
      <c r="Q12" s="34" t="s">
        <v>71</v>
      </c>
      <c r="R12" s="42"/>
    </row>
    <row r="13" customFormat="false" ht="71.25" hidden="false" customHeight="false" outlineLevel="0" collapsed="false">
      <c r="A13" s="33" t="s">
        <v>79</v>
      </c>
      <c r="B13" s="34" t="s">
        <v>58</v>
      </c>
      <c r="C13" s="35" t="s">
        <v>80</v>
      </c>
      <c r="D13" s="35"/>
      <c r="E13" s="35"/>
      <c r="F13" s="35"/>
      <c r="G13" s="36" t="s">
        <v>24</v>
      </c>
      <c r="H13" s="36" t="s">
        <v>81</v>
      </c>
      <c r="I13" s="38" t="s">
        <v>34</v>
      </c>
      <c r="J13" s="39" t="s">
        <v>35</v>
      </c>
      <c r="K13" s="39" t="s">
        <v>36</v>
      </c>
      <c r="L13" s="43"/>
      <c r="M13" s="42" t="s">
        <v>82</v>
      </c>
      <c r="N13" s="42" t="s">
        <v>83</v>
      </c>
      <c r="O13" s="34" t="s">
        <v>84</v>
      </c>
      <c r="P13" s="34"/>
      <c r="Q13" s="34" t="s">
        <v>85</v>
      </c>
      <c r="R13" s="42"/>
    </row>
    <row r="14" customFormat="false" ht="42.75" hidden="false" customHeight="false" outlineLevel="0" collapsed="false">
      <c r="A14" s="33" t="s">
        <v>86</v>
      </c>
      <c r="B14" s="34" t="s">
        <v>58</v>
      </c>
      <c r="C14" s="35" t="s">
        <v>87</v>
      </c>
      <c r="D14" s="35"/>
      <c r="E14" s="35"/>
      <c r="F14" s="35"/>
      <c r="G14" s="36" t="s">
        <v>24</v>
      </c>
      <c r="H14" s="36" t="s">
        <v>88</v>
      </c>
      <c r="I14" s="38" t="s">
        <v>89</v>
      </c>
      <c r="J14" s="39" t="n">
        <v>100</v>
      </c>
      <c r="K14" s="40"/>
      <c r="L14" s="43"/>
      <c r="M14" s="42" t="s">
        <v>90</v>
      </c>
      <c r="N14" s="42" t="s">
        <v>91</v>
      </c>
      <c r="O14" s="34" t="s">
        <v>92</v>
      </c>
      <c r="P14" s="34"/>
      <c r="Q14" s="34"/>
      <c r="R14" s="42"/>
    </row>
    <row r="15" customFormat="false" ht="28.5" hidden="false" customHeight="false" outlineLevel="0" collapsed="false">
      <c r="A15" s="33" t="s">
        <v>93</v>
      </c>
      <c r="B15" s="34" t="s">
        <v>58</v>
      </c>
      <c r="C15" s="35" t="s">
        <v>94</v>
      </c>
      <c r="D15" s="35"/>
      <c r="E15" s="35"/>
      <c r="F15" s="35"/>
      <c r="G15" s="36" t="s">
        <v>24</v>
      </c>
      <c r="H15" s="36" t="s">
        <v>95</v>
      </c>
      <c r="I15" s="38" t="s">
        <v>96</v>
      </c>
      <c r="J15" s="39" t="n">
        <v>50</v>
      </c>
      <c r="K15" s="40"/>
      <c r="L15" s="43"/>
      <c r="M15" s="42" t="s">
        <v>97</v>
      </c>
      <c r="N15" s="42"/>
      <c r="O15" s="34"/>
      <c r="P15" s="34"/>
      <c r="Q15" s="34"/>
      <c r="R15" s="42"/>
    </row>
    <row r="16" customFormat="false" ht="28.5" hidden="false" customHeight="false" outlineLevel="0" collapsed="false">
      <c r="A16" s="33" t="s">
        <v>98</v>
      </c>
      <c r="B16" s="34" t="s">
        <v>58</v>
      </c>
      <c r="C16" s="35" t="s">
        <v>99</v>
      </c>
      <c r="D16" s="35"/>
      <c r="E16" s="35"/>
      <c r="F16" s="35"/>
      <c r="G16" s="36" t="s">
        <v>24</v>
      </c>
      <c r="H16" s="37" t="s">
        <v>100</v>
      </c>
      <c r="I16" s="38" t="s">
        <v>96</v>
      </c>
      <c r="J16" s="39" t="n">
        <v>50</v>
      </c>
      <c r="K16" s="40"/>
      <c r="L16" s="43"/>
      <c r="M16" s="42" t="s">
        <v>101</v>
      </c>
      <c r="N16" s="42" t="s">
        <v>102</v>
      </c>
      <c r="O16" s="46" t="s">
        <v>103</v>
      </c>
      <c r="P16" s="34"/>
      <c r="Q16" s="34"/>
      <c r="R16" s="42"/>
    </row>
    <row r="17" customFormat="false" ht="28.5" hidden="false" customHeight="false" outlineLevel="0" collapsed="false">
      <c r="A17" s="33" t="s">
        <v>104</v>
      </c>
      <c r="B17" s="34" t="s">
        <v>58</v>
      </c>
      <c r="C17" s="35" t="s">
        <v>105</v>
      </c>
      <c r="D17" s="35"/>
      <c r="E17" s="35"/>
      <c r="F17" s="35"/>
      <c r="G17" s="36" t="s">
        <v>24</v>
      </c>
      <c r="H17" s="37" t="s">
        <v>106</v>
      </c>
      <c r="I17" s="38" t="s">
        <v>96</v>
      </c>
      <c r="J17" s="39" t="n">
        <v>50</v>
      </c>
      <c r="K17" s="40"/>
      <c r="L17" s="43"/>
      <c r="M17" s="42" t="s">
        <v>107</v>
      </c>
      <c r="N17" s="42"/>
      <c r="O17" s="34" t="s">
        <v>108</v>
      </c>
      <c r="P17" s="34"/>
      <c r="Q17" s="34"/>
      <c r="R17" s="42"/>
    </row>
    <row r="18" customFormat="false" ht="28.5" hidden="false" customHeight="false" outlineLevel="0" collapsed="false">
      <c r="A18" s="33" t="s">
        <v>109</v>
      </c>
      <c r="B18" s="34" t="s">
        <v>58</v>
      </c>
      <c r="C18" s="35" t="s">
        <v>110</v>
      </c>
      <c r="D18" s="35"/>
      <c r="E18" s="35"/>
      <c r="F18" s="35"/>
      <c r="G18" s="36" t="s">
        <v>24</v>
      </c>
      <c r="H18" s="37" t="s">
        <v>111</v>
      </c>
      <c r="I18" s="38" t="s">
        <v>96</v>
      </c>
      <c r="J18" s="39" t="n">
        <v>50</v>
      </c>
      <c r="K18" s="40"/>
      <c r="L18" s="43"/>
      <c r="M18" s="42" t="s">
        <v>112</v>
      </c>
      <c r="N18" s="42"/>
      <c r="O18" s="34"/>
      <c r="P18" s="34"/>
      <c r="Q18" s="34"/>
      <c r="R18" s="42"/>
    </row>
    <row r="19" customFormat="false" ht="28.5" hidden="false" customHeight="false" outlineLevel="0" collapsed="false">
      <c r="A19" s="33" t="s">
        <v>113</v>
      </c>
      <c r="B19" s="34" t="s">
        <v>58</v>
      </c>
      <c r="C19" s="35" t="s">
        <v>114</v>
      </c>
      <c r="D19" s="35"/>
      <c r="E19" s="35"/>
      <c r="F19" s="35"/>
      <c r="G19" s="36" t="s">
        <v>24</v>
      </c>
      <c r="H19" s="37" t="s">
        <v>115</v>
      </c>
      <c r="I19" s="38" t="s">
        <v>96</v>
      </c>
      <c r="J19" s="39" t="n">
        <v>50</v>
      </c>
      <c r="K19" s="40"/>
      <c r="L19" s="43"/>
      <c r="M19" s="42" t="s">
        <v>116</v>
      </c>
      <c r="N19" s="42"/>
      <c r="O19" s="34"/>
      <c r="P19" s="34"/>
      <c r="Q19" s="34"/>
      <c r="R19" s="42"/>
    </row>
    <row r="20" customFormat="false" ht="28.5" hidden="false" customHeight="false" outlineLevel="0" collapsed="false">
      <c r="A20" s="33" t="s">
        <v>117</v>
      </c>
      <c r="B20" s="34" t="s">
        <v>58</v>
      </c>
      <c r="C20" s="35" t="s">
        <v>118</v>
      </c>
      <c r="D20" s="35"/>
      <c r="E20" s="35"/>
      <c r="F20" s="35"/>
      <c r="G20" s="36" t="s">
        <v>24</v>
      </c>
      <c r="H20" s="37" t="s">
        <v>119</v>
      </c>
      <c r="I20" s="38" t="s">
        <v>96</v>
      </c>
      <c r="J20" s="39" t="n">
        <v>50</v>
      </c>
      <c r="K20" s="40"/>
      <c r="L20" s="43"/>
      <c r="M20" s="42" t="s">
        <v>120</v>
      </c>
      <c r="N20" s="42"/>
      <c r="O20" s="34"/>
      <c r="P20" s="34"/>
      <c r="Q20" s="34"/>
      <c r="R20" s="42"/>
    </row>
    <row r="21" customFormat="false" ht="28.5" hidden="false" customHeight="false" outlineLevel="0" collapsed="false">
      <c r="A21" s="33" t="s">
        <v>121</v>
      </c>
      <c r="B21" s="34" t="s">
        <v>58</v>
      </c>
      <c r="C21" s="35" t="s">
        <v>122</v>
      </c>
      <c r="D21" s="35"/>
      <c r="E21" s="35"/>
      <c r="F21" s="35"/>
      <c r="G21" s="36" t="s">
        <v>24</v>
      </c>
      <c r="H21" s="37" t="s">
        <v>123</v>
      </c>
      <c r="I21" s="38" t="s">
        <v>96</v>
      </c>
      <c r="J21" s="39" t="n">
        <v>50</v>
      </c>
      <c r="K21" s="40"/>
      <c r="L21" s="43"/>
      <c r="M21" s="42" t="s">
        <v>124</v>
      </c>
      <c r="N21" s="42" t="s">
        <v>125</v>
      </c>
      <c r="O21" s="34"/>
      <c r="P21" s="34"/>
      <c r="Q21" s="34"/>
      <c r="R21" s="42"/>
    </row>
    <row r="22" customFormat="false" ht="28.5" hidden="false" customHeight="false" outlineLevel="0" collapsed="false">
      <c r="A22" s="33" t="s">
        <v>126</v>
      </c>
      <c r="B22" s="34" t="s">
        <v>58</v>
      </c>
      <c r="C22" s="35" t="s">
        <v>127</v>
      </c>
      <c r="D22" s="35"/>
      <c r="E22" s="35"/>
      <c r="F22" s="35"/>
      <c r="G22" s="36" t="s">
        <v>24</v>
      </c>
      <c r="H22" s="37" t="s">
        <v>128</v>
      </c>
      <c r="I22" s="38" t="s">
        <v>26</v>
      </c>
      <c r="J22" s="39"/>
      <c r="K22" s="40"/>
      <c r="L22" s="43"/>
      <c r="M22" s="42" t="s">
        <v>129</v>
      </c>
      <c r="N22" s="42" t="s">
        <v>130</v>
      </c>
      <c r="O22" s="34"/>
      <c r="P22" s="34"/>
      <c r="Q22" s="34"/>
      <c r="R22" s="42"/>
    </row>
    <row r="23" customFormat="false" ht="28.5" hidden="false" customHeight="false" outlineLevel="0" collapsed="false">
      <c r="A23" s="33" t="s">
        <v>131</v>
      </c>
      <c r="B23" s="34" t="s">
        <v>58</v>
      </c>
      <c r="C23" s="35" t="s">
        <v>132</v>
      </c>
      <c r="D23" s="35"/>
      <c r="E23" s="35"/>
      <c r="F23" s="35"/>
      <c r="G23" s="36" t="s">
        <v>24</v>
      </c>
      <c r="H23" s="37" t="s">
        <v>133</v>
      </c>
      <c r="I23" s="38" t="s">
        <v>26</v>
      </c>
      <c r="J23" s="39"/>
      <c r="K23" s="39" t="s">
        <v>134</v>
      </c>
      <c r="L23" s="47"/>
      <c r="M23" s="42" t="s">
        <v>129</v>
      </c>
      <c r="N23" s="42" t="s">
        <v>130</v>
      </c>
      <c r="O23" s="34"/>
      <c r="P23" s="34"/>
      <c r="Q23" s="34"/>
      <c r="R23" s="42"/>
    </row>
    <row r="24" customFormat="false" ht="28.5" hidden="false" customHeight="false" outlineLevel="0" collapsed="false">
      <c r="A24" s="33" t="s">
        <v>135</v>
      </c>
      <c r="B24" s="34" t="s">
        <v>58</v>
      </c>
      <c r="C24" s="35" t="s">
        <v>136</v>
      </c>
      <c r="D24" s="35"/>
      <c r="E24" s="35"/>
      <c r="F24" s="35"/>
      <c r="G24" s="36" t="s">
        <v>24</v>
      </c>
      <c r="H24" s="37" t="s">
        <v>137</v>
      </c>
      <c r="I24" s="38" t="s">
        <v>89</v>
      </c>
      <c r="J24" s="39" t="n">
        <v>100</v>
      </c>
      <c r="K24" s="40"/>
      <c r="L24" s="43"/>
      <c r="M24" s="42" t="s">
        <v>138</v>
      </c>
      <c r="N24" s="42"/>
      <c r="O24" s="34"/>
      <c r="P24" s="34"/>
      <c r="Q24" s="34"/>
      <c r="R24" s="42"/>
    </row>
    <row r="25" customFormat="false" ht="42.75" hidden="false" customHeight="false" outlineLevel="0" collapsed="false">
      <c r="A25" s="33" t="s">
        <v>139</v>
      </c>
      <c r="B25" s="34" t="s">
        <v>58</v>
      </c>
      <c r="C25" s="35" t="s">
        <v>140</v>
      </c>
      <c r="D25" s="35"/>
      <c r="E25" s="35"/>
      <c r="F25" s="35"/>
      <c r="G25" s="36" t="s">
        <v>24</v>
      </c>
      <c r="H25" s="37" t="s">
        <v>141</v>
      </c>
      <c r="I25" s="38" t="s">
        <v>89</v>
      </c>
      <c r="J25" s="38" t="n">
        <v>1024</v>
      </c>
      <c r="K25" s="40"/>
      <c r="L25" s="43"/>
      <c r="M25" s="42" t="s">
        <v>142</v>
      </c>
      <c r="N25" s="42" t="s">
        <v>143</v>
      </c>
      <c r="O25" s="34" t="s">
        <v>144</v>
      </c>
      <c r="P25" s="34"/>
      <c r="Q25" s="34" t="s">
        <v>85</v>
      </c>
      <c r="R25" s="42"/>
    </row>
    <row r="26" customFormat="false" ht="42.75" hidden="false" customHeight="false" outlineLevel="0" collapsed="false">
      <c r="A26" s="33" t="s">
        <v>145</v>
      </c>
      <c r="B26" s="34" t="s">
        <v>146</v>
      </c>
      <c r="C26" s="48" t="s">
        <v>147</v>
      </c>
      <c r="D26" s="35"/>
      <c r="E26" s="35"/>
      <c r="F26" s="35"/>
      <c r="G26" s="36" t="s">
        <v>24</v>
      </c>
      <c r="H26" s="37" t="s">
        <v>148</v>
      </c>
      <c r="I26" s="49"/>
      <c r="J26" s="50"/>
      <c r="K26" s="50"/>
      <c r="L26" s="50"/>
      <c r="M26" s="49" t="s">
        <v>149</v>
      </c>
      <c r="N26" s="49"/>
      <c r="O26" s="51" t="s">
        <v>150</v>
      </c>
      <c r="P26" s="50"/>
      <c r="Q26" s="50"/>
      <c r="R26" s="50"/>
    </row>
    <row r="27" customFormat="false" ht="237.75" hidden="false" customHeight="true" outlineLevel="0" collapsed="false">
      <c r="A27" s="52" t="s">
        <v>151</v>
      </c>
      <c r="B27" s="34" t="s">
        <v>58</v>
      </c>
      <c r="C27" s="53"/>
      <c r="D27" s="54" t="s">
        <v>152</v>
      </c>
      <c r="E27" s="54"/>
      <c r="F27" s="55"/>
      <c r="G27" s="36" t="s">
        <v>24</v>
      </c>
      <c r="H27" s="37" t="s">
        <v>148</v>
      </c>
      <c r="I27" s="34" t="s">
        <v>89</v>
      </c>
      <c r="J27" s="39" t="n">
        <v>3</v>
      </c>
      <c r="K27" s="38" t="s">
        <v>153</v>
      </c>
      <c r="L27" s="42"/>
      <c r="M27" s="42" t="s">
        <v>154</v>
      </c>
      <c r="N27" s="42" t="s">
        <v>155</v>
      </c>
      <c r="O27" s="34" t="s">
        <v>156</v>
      </c>
      <c r="P27" s="34"/>
      <c r="Q27" s="34"/>
      <c r="R27" s="56"/>
    </row>
    <row r="28" customFormat="false" ht="28.5" hidden="false" customHeight="false" outlineLevel="0" collapsed="false">
      <c r="A28" s="52" t="s">
        <v>157</v>
      </c>
      <c r="B28" s="34" t="s">
        <v>22</v>
      </c>
      <c r="C28" s="53"/>
      <c r="D28" s="54" t="s">
        <v>158</v>
      </c>
      <c r="E28" s="54"/>
      <c r="F28" s="55"/>
      <c r="G28" s="36" t="s">
        <v>24</v>
      </c>
      <c r="H28" s="37" t="s">
        <v>148</v>
      </c>
      <c r="I28" s="38" t="s">
        <v>89</v>
      </c>
      <c r="J28" s="39" t="n">
        <v>1024</v>
      </c>
      <c r="K28" s="40"/>
      <c r="L28" s="43"/>
      <c r="M28" s="42" t="s">
        <v>159</v>
      </c>
      <c r="N28" s="42" t="s">
        <v>160</v>
      </c>
      <c r="O28" s="34" t="s">
        <v>161</v>
      </c>
      <c r="P28" s="34"/>
      <c r="Q28" s="34"/>
      <c r="R28" s="56"/>
    </row>
    <row r="29" customFormat="false" ht="42.75" hidden="false" customHeight="false" outlineLevel="0" collapsed="false">
      <c r="A29" s="33" t="s">
        <v>162</v>
      </c>
      <c r="B29" s="34" t="s">
        <v>22</v>
      </c>
      <c r="C29" s="57" t="s">
        <v>163</v>
      </c>
      <c r="D29" s="35"/>
      <c r="E29" s="35"/>
      <c r="F29" s="35"/>
      <c r="G29" s="36"/>
      <c r="H29" s="37"/>
      <c r="I29" s="58"/>
      <c r="J29" s="51"/>
      <c r="K29" s="51"/>
      <c r="L29" s="51"/>
      <c r="M29" s="59" t="s">
        <v>164</v>
      </c>
      <c r="N29" s="60"/>
      <c r="O29" s="61"/>
      <c r="P29" s="61"/>
      <c r="Q29" s="61"/>
      <c r="R29" s="51"/>
    </row>
    <row r="30" customFormat="false" ht="85.5" hidden="false" customHeight="false" outlineLevel="0" collapsed="false">
      <c r="A30" s="52" t="s">
        <v>165</v>
      </c>
      <c r="B30" s="34" t="s">
        <v>58</v>
      </c>
      <c r="C30" s="53"/>
      <c r="D30" s="54" t="s">
        <v>166</v>
      </c>
      <c r="E30" s="54"/>
      <c r="F30" s="55"/>
      <c r="G30" s="36" t="s">
        <v>24</v>
      </c>
      <c r="H30" s="37" t="s">
        <v>167</v>
      </c>
      <c r="I30" s="38" t="s">
        <v>89</v>
      </c>
      <c r="J30" s="39" t="n">
        <v>3</v>
      </c>
      <c r="K30" s="40"/>
      <c r="L30" s="43"/>
      <c r="M30" s="42" t="s">
        <v>168</v>
      </c>
      <c r="N30" s="42" t="s">
        <v>169</v>
      </c>
      <c r="O30" s="34" t="s">
        <v>170</v>
      </c>
      <c r="P30" s="34"/>
      <c r="Q30" s="34"/>
      <c r="R30" s="42"/>
    </row>
    <row r="31" customFormat="false" ht="57" hidden="false" customHeight="false" outlineLevel="0" collapsed="false">
      <c r="A31" s="52" t="s">
        <v>171</v>
      </c>
      <c r="B31" s="34" t="s">
        <v>22</v>
      </c>
      <c r="C31" s="62"/>
      <c r="D31" s="54" t="s">
        <v>172</v>
      </c>
      <c r="E31" s="63"/>
      <c r="F31" s="63"/>
      <c r="G31" s="36" t="s">
        <v>24</v>
      </c>
      <c r="H31" s="37" t="s">
        <v>173</v>
      </c>
      <c r="I31" s="38" t="s">
        <v>26</v>
      </c>
      <c r="J31" s="39"/>
      <c r="K31" s="40"/>
      <c r="L31" s="43"/>
      <c r="M31" s="42" t="s">
        <v>174</v>
      </c>
      <c r="N31" s="42" t="s">
        <v>175</v>
      </c>
      <c r="O31" s="34"/>
      <c r="P31" s="34" t="s">
        <v>176</v>
      </c>
      <c r="Q31" s="34" t="s">
        <v>177</v>
      </c>
      <c r="R31" s="64"/>
    </row>
    <row r="32" customFormat="false" ht="85.5" hidden="false" customHeight="false" outlineLevel="0" collapsed="false">
      <c r="A32" s="33" t="s">
        <v>178</v>
      </c>
      <c r="B32" s="34" t="s">
        <v>146</v>
      </c>
      <c r="C32" s="57" t="s">
        <v>179</v>
      </c>
      <c r="D32" s="35"/>
      <c r="E32" s="35"/>
      <c r="F32" s="35"/>
      <c r="G32" s="36" t="s">
        <v>24</v>
      </c>
      <c r="H32" s="37" t="s">
        <v>180</v>
      </c>
      <c r="I32" s="58"/>
      <c r="J32" s="51"/>
      <c r="K32" s="51"/>
      <c r="L32" s="51"/>
      <c r="M32" s="59" t="s">
        <v>181</v>
      </c>
      <c r="N32" s="60" t="s">
        <v>182</v>
      </c>
      <c r="O32" s="61" t="s">
        <v>183</v>
      </c>
      <c r="P32" s="61"/>
      <c r="Q32" s="61"/>
      <c r="R32" s="51"/>
    </row>
    <row r="33" customFormat="false" ht="28.5" hidden="false" customHeight="false" outlineLevel="0" collapsed="false">
      <c r="A33" s="52" t="s">
        <v>184</v>
      </c>
      <c r="B33" s="34" t="s">
        <v>22</v>
      </c>
      <c r="C33" s="53"/>
      <c r="D33" s="54" t="s">
        <v>185</v>
      </c>
      <c r="E33" s="54"/>
      <c r="F33" s="54"/>
      <c r="G33" s="36" t="s">
        <v>24</v>
      </c>
      <c r="H33" s="37" t="s">
        <v>186</v>
      </c>
      <c r="I33" s="34" t="s">
        <v>96</v>
      </c>
      <c r="J33" s="39" t="n">
        <v>20</v>
      </c>
      <c r="K33" s="40"/>
      <c r="L33" s="43"/>
      <c r="M33" s="42" t="s">
        <v>187</v>
      </c>
      <c r="N33" s="42"/>
      <c r="O33" s="34" t="s">
        <v>188</v>
      </c>
      <c r="P33" s="34"/>
      <c r="Q33" s="34" t="s">
        <v>189</v>
      </c>
      <c r="R33" s="42"/>
    </row>
    <row r="34" customFormat="false" ht="42.75" hidden="false" customHeight="false" outlineLevel="0" collapsed="false">
      <c r="A34" s="52" t="s">
        <v>190</v>
      </c>
      <c r="B34" s="34" t="s">
        <v>58</v>
      </c>
      <c r="C34" s="65"/>
      <c r="D34" s="54" t="s">
        <v>191</v>
      </c>
      <c r="E34" s="54"/>
      <c r="F34" s="54"/>
      <c r="G34" s="36" t="s">
        <v>24</v>
      </c>
      <c r="H34" s="37" t="s">
        <v>192</v>
      </c>
      <c r="I34" s="38" t="s">
        <v>34</v>
      </c>
      <c r="J34" s="39" t="s">
        <v>35</v>
      </c>
      <c r="K34" s="39" t="s">
        <v>36</v>
      </c>
      <c r="L34" s="43"/>
      <c r="M34" s="42" t="s">
        <v>193</v>
      </c>
      <c r="N34" s="42" t="s">
        <v>194</v>
      </c>
      <c r="O34" s="34" t="s">
        <v>195</v>
      </c>
      <c r="P34" s="34"/>
      <c r="Q34" s="34"/>
      <c r="R34" s="42"/>
    </row>
    <row r="35" customFormat="false" ht="28.5" hidden="false" customHeight="false" outlineLevel="0" collapsed="false">
      <c r="A35" s="33" t="s">
        <v>196</v>
      </c>
      <c r="B35" s="34" t="s">
        <v>22</v>
      </c>
      <c r="C35" s="48" t="s">
        <v>197</v>
      </c>
      <c r="D35" s="35"/>
      <c r="E35" s="35"/>
      <c r="F35" s="35"/>
      <c r="G35" s="36" t="s">
        <v>24</v>
      </c>
      <c r="H35" s="37" t="s">
        <v>198</v>
      </c>
      <c r="I35" s="58"/>
      <c r="J35" s="51"/>
      <c r="K35" s="51"/>
      <c r="L35" s="51"/>
      <c r="M35" s="59" t="s">
        <v>199</v>
      </c>
      <c r="N35" s="60"/>
      <c r="O35" s="61"/>
      <c r="P35" s="61"/>
      <c r="Q35" s="61"/>
      <c r="R35" s="51"/>
    </row>
    <row r="36" customFormat="false" ht="57" hidden="false" customHeight="false" outlineLevel="0" collapsed="false">
      <c r="A36" s="52" t="s">
        <v>200</v>
      </c>
      <c r="B36" s="34" t="s">
        <v>22</v>
      </c>
      <c r="C36" s="53"/>
      <c r="D36" s="54" t="s">
        <v>201</v>
      </c>
      <c r="E36" s="54"/>
      <c r="F36" s="55"/>
      <c r="G36" s="36" t="s">
        <v>24</v>
      </c>
      <c r="H36" s="37" t="s">
        <v>202</v>
      </c>
      <c r="I36" s="34" t="s">
        <v>89</v>
      </c>
      <c r="J36" s="39" t="n">
        <v>99</v>
      </c>
      <c r="K36" s="43"/>
      <c r="L36" s="43"/>
      <c r="M36" s="42" t="s">
        <v>203</v>
      </c>
      <c r="N36" s="42"/>
      <c r="O36" s="46" t="s">
        <v>204</v>
      </c>
      <c r="P36" s="34"/>
      <c r="Q36" s="34" t="s">
        <v>205</v>
      </c>
      <c r="R36" s="42"/>
    </row>
    <row r="37" customFormat="false" ht="42.75" hidden="false" customHeight="false" outlineLevel="0" collapsed="false">
      <c r="A37" s="52" t="s">
        <v>206</v>
      </c>
      <c r="B37" s="34" t="s">
        <v>58</v>
      </c>
      <c r="C37" s="53"/>
      <c r="D37" s="54" t="s">
        <v>207</v>
      </c>
      <c r="E37" s="63"/>
      <c r="F37" s="55"/>
      <c r="G37" s="36" t="s">
        <v>24</v>
      </c>
      <c r="H37" s="37" t="s">
        <v>208</v>
      </c>
      <c r="I37" s="34" t="s">
        <v>89</v>
      </c>
      <c r="J37" s="39" t="n">
        <v>99</v>
      </c>
      <c r="K37" s="43"/>
      <c r="L37" s="43"/>
      <c r="M37" s="42" t="s">
        <v>209</v>
      </c>
      <c r="N37" s="42" t="s">
        <v>210</v>
      </c>
      <c r="O37" s="46" t="s">
        <v>204</v>
      </c>
      <c r="P37" s="34"/>
      <c r="Q37" s="34"/>
      <c r="R37" s="42"/>
    </row>
    <row r="38" customFormat="false" ht="85.5" hidden="false" customHeight="false" outlineLevel="0" collapsed="false">
      <c r="A38" s="52" t="s">
        <v>211</v>
      </c>
      <c r="B38" s="66" t="s">
        <v>212</v>
      </c>
      <c r="C38" s="53"/>
      <c r="D38" s="54" t="s">
        <v>213</v>
      </c>
      <c r="E38" s="54"/>
      <c r="F38" s="55"/>
      <c r="G38" s="36" t="s">
        <v>24</v>
      </c>
      <c r="H38" s="37" t="s">
        <v>214</v>
      </c>
      <c r="I38" s="34" t="s">
        <v>26</v>
      </c>
      <c r="J38" s="39" t="n">
        <v>100</v>
      </c>
      <c r="K38" s="43"/>
      <c r="L38" s="43" t="s">
        <v>215</v>
      </c>
      <c r="M38" s="42" t="s">
        <v>216</v>
      </c>
      <c r="N38" s="42" t="s">
        <v>217</v>
      </c>
      <c r="O38" s="46"/>
      <c r="P38" s="34"/>
      <c r="Q38" s="34" t="s">
        <v>218</v>
      </c>
      <c r="R38" s="42"/>
    </row>
    <row r="39" customFormat="false" ht="57" hidden="false" customHeight="false" outlineLevel="0" collapsed="false">
      <c r="A39" s="52" t="s">
        <v>219</v>
      </c>
      <c r="B39" s="66" t="s">
        <v>58</v>
      </c>
      <c r="C39" s="53"/>
      <c r="D39" s="54" t="s">
        <v>132</v>
      </c>
      <c r="E39" s="54"/>
      <c r="F39" s="55"/>
      <c r="G39" s="36" t="s">
        <v>24</v>
      </c>
      <c r="H39" s="37" t="s">
        <v>220</v>
      </c>
      <c r="I39" s="34" t="s">
        <v>26</v>
      </c>
      <c r="J39" s="39" t="n">
        <v>5</v>
      </c>
      <c r="K39" s="43"/>
      <c r="L39" s="43"/>
      <c r="M39" s="42" t="s">
        <v>221</v>
      </c>
      <c r="N39" s="42" t="s">
        <v>222</v>
      </c>
      <c r="O39" s="34" t="s">
        <v>223</v>
      </c>
      <c r="P39" s="34"/>
      <c r="Q39" s="34"/>
      <c r="R39" s="42"/>
    </row>
    <row r="40" customFormat="false" ht="42.75" hidden="false" customHeight="false" outlineLevel="0" collapsed="false">
      <c r="A40" s="52" t="s">
        <v>224</v>
      </c>
      <c r="B40" s="34" t="s">
        <v>58</v>
      </c>
      <c r="C40" s="53"/>
      <c r="D40" s="54" t="s">
        <v>225</v>
      </c>
      <c r="E40" s="54"/>
      <c r="F40" s="55"/>
      <c r="G40" s="36" t="s">
        <v>24</v>
      </c>
      <c r="H40" s="37" t="s">
        <v>226</v>
      </c>
      <c r="I40" s="34" t="s">
        <v>26</v>
      </c>
      <c r="J40" s="39" t="n">
        <v>9</v>
      </c>
      <c r="K40" s="67" t="s">
        <v>227</v>
      </c>
      <c r="L40" s="43"/>
      <c r="M40" s="42" t="s">
        <v>228</v>
      </c>
      <c r="N40" s="42" t="s">
        <v>229</v>
      </c>
      <c r="O40" s="34" t="s">
        <v>230</v>
      </c>
      <c r="P40" s="34"/>
      <c r="Q40" s="34" t="s">
        <v>218</v>
      </c>
      <c r="R40" s="42"/>
    </row>
    <row r="41" customFormat="false" ht="71.25" hidden="false" customHeight="false" outlineLevel="0" collapsed="false">
      <c r="A41" s="52" t="s">
        <v>231</v>
      </c>
      <c r="B41" s="34" t="s">
        <v>58</v>
      </c>
      <c r="C41" s="53"/>
      <c r="D41" s="54" t="s">
        <v>232</v>
      </c>
      <c r="E41" s="54"/>
      <c r="F41" s="55"/>
      <c r="G41" s="36" t="s">
        <v>24</v>
      </c>
      <c r="H41" s="37" t="s">
        <v>233</v>
      </c>
      <c r="I41" s="68" t="s">
        <v>26</v>
      </c>
      <c r="J41" s="46" t="n">
        <v>14</v>
      </c>
      <c r="K41" s="40"/>
      <c r="L41" s="43"/>
      <c r="M41" s="42" t="s">
        <v>234</v>
      </c>
      <c r="N41" s="42" t="s">
        <v>235</v>
      </c>
      <c r="O41" s="34" t="s">
        <v>236</v>
      </c>
      <c r="P41" s="34"/>
      <c r="Q41" s="34" t="s">
        <v>237</v>
      </c>
      <c r="R41" s="56"/>
    </row>
    <row r="42" customFormat="false" ht="85.5" hidden="false" customHeight="false" outlineLevel="0" collapsed="false">
      <c r="A42" s="52" t="s">
        <v>238</v>
      </c>
      <c r="B42" s="34" t="s">
        <v>58</v>
      </c>
      <c r="C42" s="69"/>
      <c r="D42" s="54" t="s">
        <v>239</v>
      </c>
      <c r="E42" s="70"/>
      <c r="F42" s="70"/>
      <c r="G42" s="36" t="s">
        <v>24</v>
      </c>
      <c r="H42" s="37" t="s">
        <v>233</v>
      </c>
      <c r="I42" s="68" t="s">
        <v>26</v>
      </c>
      <c r="J42" s="46"/>
      <c r="K42" s="40"/>
      <c r="L42" s="71" t="s">
        <v>240</v>
      </c>
      <c r="M42" s="42" t="s">
        <v>241</v>
      </c>
      <c r="N42" s="42" t="s">
        <v>242</v>
      </c>
      <c r="O42" s="34"/>
      <c r="P42" s="34"/>
      <c r="Q42" s="34"/>
      <c r="R42" s="42"/>
    </row>
    <row r="43" customFormat="false" ht="28.5" hidden="false" customHeight="false" outlineLevel="0" collapsed="false">
      <c r="A43" s="52" t="s">
        <v>243</v>
      </c>
      <c r="B43" s="34" t="s">
        <v>58</v>
      </c>
      <c r="C43" s="69"/>
      <c r="D43" s="54" t="s">
        <v>244</v>
      </c>
      <c r="E43" s="70"/>
      <c r="F43" s="70"/>
      <c r="G43" s="36" t="s">
        <v>24</v>
      </c>
      <c r="H43" s="37" t="s">
        <v>245</v>
      </c>
      <c r="I43" s="34" t="s">
        <v>89</v>
      </c>
      <c r="J43" s="46" t="n">
        <v>1024</v>
      </c>
      <c r="K43" s="40"/>
      <c r="L43" s="43"/>
      <c r="M43" s="42" t="s">
        <v>246</v>
      </c>
      <c r="N43" s="42" t="s">
        <v>247</v>
      </c>
      <c r="O43" s="34" t="s">
        <v>248</v>
      </c>
      <c r="P43" s="34"/>
      <c r="Q43" s="34"/>
      <c r="R43" s="56"/>
    </row>
    <row r="44" customFormat="false" ht="28.5" hidden="false" customHeight="false" outlineLevel="0" collapsed="false">
      <c r="A44" s="52" t="s">
        <v>249</v>
      </c>
      <c r="B44" s="34" t="s">
        <v>58</v>
      </c>
      <c r="C44" s="69"/>
      <c r="D44" s="72" t="s">
        <v>250</v>
      </c>
      <c r="E44" s="70"/>
      <c r="F44" s="70"/>
      <c r="G44" s="36" t="s">
        <v>24</v>
      </c>
      <c r="H44" s="37" t="s">
        <v>251</v>
      </c>
      <c r="I44" s="68" t="s">
        <v>26</v>
      </c>
      <c r="J44" s="46" t="n">
        <v>50</v>
      </c>
      <c r="K44" s="40"/>
      <c r="L44" s="43"/>
      <c r="M44" s="42" t="s">
        <v>252</v>
      </c>
      <c r="N44" s="42"/>
      <c r="O44" s="34"/>
      <c r="P44" s="34"/>
      <c r="Q44" s="34" t="s">
        <v>253</v>
      </c>
      <c r="R44" s="56"/>
    </row>
    <row r="45" customFormat="false" ht="28.5" hidden="false" customHeight="false" outlineLevel="0" collapsed="false">
      <c r="A45" s="52" t="s">
        <v>254</v>
      </c>
      <c r="B45" s="34" t="s">
        <v>22</v>
      </c>
      <c r="C45" s="69"/>
      <c r="D45" s="54" t="s">
        <v>132</v>
      </c>
      <c r="E45" s="70"/>
      <c r="F45" s="70"/>
      <c r="G45" s="36" t="s">
        <v>24</v>
      </c>
      <c r="H45" s="37" t="s">
        <v>255</v>
      </c>
      <c r="I45" s="68" t="s">
        <v>26</v>
      </c>
      <c r="J45" s="46"/>
      <c r="K45" s="39" t="s">
        <v>256</v>
      </c>
      <c r="L45" s="47"/>
      <c r="M45" s="42" t="s">
        <v>252</v>
      </c>
      <c r="N45" s="42" t="s">
        <v>257</v>
      </c>
      <c r="O45" s="34"/>
      <c r="P45" s="34"/>
      <c r="Q45" s="34"/>
      <c r="R45" s="56"/>
    </row>
    <row r="46" customFormat="false" ht="28.5" hidden="false" customHeight="false" outlineLevel="0" collapsed="false">
      <c r="A46" s="52" t="s">
        <v>258</v>
      </c>
      <c r="B46" s="34" t="s">
        <v>22</v>
      </c>
      <c r="C46" s="53"/>
      <c r="D46" s="72" t="s">
        <v>259</v>
      </c>
      <c r="E46" s="54"/>
      <c r="F46" s="54"/>
      <c r="G46" s="36" t="s">
        <v>24</v>
      </c>
      <c r="H46" s="37" t="s">
        <v>260</v>
      </c>
      <c r="I46" s="58"/>
      <c r="J46" s="51"/>
      <c r="K46" s="51"/>
      <c r="L46" s="51"/>
      <c r="M46" s="59" t="s">
        <v>261</v>
      </c>
      <c r="N46" s="60" t="s">
        <v>262</v>
      </c>
      <c r="O46" s="61"/>
      <c r="P46" s="61"/>
      <c r="Q46" s="61" t="s">
        <v>263</v>
      </c>
      <c r="R46" s="51"/>
    </row>
    <row r="47" customFormat="false" ht="28.5" hidden="false" customHeight="false" outlineLevel="0" collapsed="false">
      <c r="A47" s="73" t="s">
        <v>264</v>
      </c>
      <c r="B47" s="34" t="s">
        <v>58</v>
      </c>
      <c r="C47" s="53"/>
      <c r="D47" s="74"/>
      <c r="E47" s="75" t="s">
        <v>265</v>
      </c>
      <c r="F47" s="75"/>
      <c r="G47" s="36" t="s">
        <v>24</v>
      </c>
      <c r="H47" s="37" t="s">
        <v>266</v>
      </c>
      <c r="I47" s="34" t="s">
        <v>89</v>
      </c>
      <c r="J47" s="39" t="n">
        <v>255</v>
      </c>
      <c r="K47" s="40"/>
      <c r="L47" s="43"/>
      <c r="M47" s="42" t="s">
        <v>267</v>
      </c>
      <c r="N47" s="42" t="s">
        <v>268</v>
      </c>
      <c r="O47" s="34"/>
      <c r="P47" s="34"/>
      <c r="Q47" s="34"/>
      <c r="R47" s="42"/>
    </row>
    <row r="48" customFormat="false" ht="28.5" hidden="false" customHeight="false" outlineLevel="0" collapsed="false">
      <c r="A48" s="73" t="s">
        <v>269</v>
      </c>
      <c r="B48" s="34" t="s">
        <v>58</v>
      </c>
      <c r="C48" s="53"/>
      <c r="D48" s="74"/>
      <c r="E48" s="75" t="s">
        <v>270</v>
      </c>
      <c r="F48" s="75"/>
      <c r="G48" s="36" t="s">
        <v>24</v>
      </c>
      <c r="H48" s="37" t="s">
        <v>271</v>
      </c>
      <c r="I48" s="34" t="s">
        <v>89</v>
      </c>
      <c r="J48" s="39" t="n">
        <v>255</v>
      </c>
      <c r="K48" s="40"/>
      <c r="L48" s="43"/>
      <c r="M48" s="42" t="s">
        <v>272</v>
      </c>
      <c r="N48" s="42"/>
      <c r="O48" s="34"/>
      <c r="P48" s="34"/>
      <c r="Q48" s="34"/>
      <c r="R48" s="42"/>
    </row>
    <row r="49" customFormat="false" ht="28.5" hidden="false" customHeight="false" outlineLevel="0" collapsed="false">
      <c r="A49" s="73" t="s">
        <v>273</v>
      </c>
      <c r="B49" s="34" t="s">
        <v>58</v>
      </c>
      <c r="C49" s="53"/>
      <c r="D49" s="74"/>
      <c r="E49" s="75" t="s">
        <v>274</v>
      </c>
      <c r="F49" s="75"/>
      <c r="G49" s="36" t="s">
        <v>24</v>
      </c>
      <c r="H49" s="37" t="s">
        <v>275</v>
      </c>
      <c r="I49" s="34" t="s">
        <v>89</v>
      </c>
      <c r="J49" s="39" t="n">
        <v>255</v>
      </c>
      <c r="K49" s="40"/>
      <c r="L49" s="43"/>
      <c r="M49" s="42" t="s">
        <v>272</v>
      </c>
      <c r="N49" s="42"/>
      <c r="O49" s="34"/>
      <c r="P49" s="34"/>
      <c r="Q49" s="34"/>
      <c r="R49" s="42"/>
    </row>
    <row r="50" customFormat="false" ht="28.5" hidden="false" customHeight="false" outlineLevel="0" collapsed="false">
      <c r="A50" s="73" t="s">
        <v>276</v>
      </c>
      <c r="B50" s="34" t="s">
        <v>58</v>
      </c>
      <c r="C50" s="53"/>
      <c r="D50" s="74"/>
      <c r="E50" s="76" t="s">
        <v>277</v>
      </c>
      <c r="F50" s="75"/>
      <c r="G50" s="36" t="s">
        <v>24</v>
      </c>
      <c r="H50" s="37" t="s">
        <v>278</v>
      </c>
      <c r="I50" s="34" t="s">
        <v>89</v>
      </c>
      <c r="J50" s="39" t="n">
        <v>255</v>
      </c>
      <c r="K50" s="40"/>
      <c r="L50" s="43"/>
      <c r="M50" s="42" t="s">
        <v>279</v>
      </c>
      <c r="N50" s="42"/>
      <c r="O50" s="34"/>
      <c r="P50" s="34"/>
      <c r="Q50" s="34"/>
      <c r="R50" s="42"/>
    </row>
    <row r="51" customFormat="false" ht="28.5" hidden="false" customHeight="false" outlineLevel="0" collapsed="false">
      <c r="A51" s="73" t="s">
        <v>280</v>
      </c>
      <c r="B51" s="34" t="s">
        <v>58</v>
      </c>
      <c r="C51" s="53"/>
      <c r="D51" s="74"/>
      <c r="E51" s="75" t="s">
        <v>281</v>
      </c>
      <c r="F51" s="75"/>
      <c r="G51" s="36" t="s">
        <v>24</v>
      </c>
      <c r="H51" s="37" t="s">
        <v>282</v>
      </c>
      <c r="I51" s="34" t="s">
        <v>89</v>
      </c>
      <c r="J51" s="39" t="n">
        <v>10</v>
      </c>
      <c r="K51" s="40"/>
      <c r="L51" s="43"/>
      <c r="M51" s="42" t="s">
        <v>283</v>
      </c>
      <c r="N51" s="42" t="s">
        <v>284</v>
      </c>
      <c r="O51" s="34"/>
      <c r="P51" s="34"/>
      <c r="Q51" s="34"/>
      <c r="R51" s="42"/>
    </row>
    <row r="52" customFormat="false" ht="28.5" hidden="false" customHeight="false" outlineLevel="0" collapsed="false">
      <c r="A52" s="73" t="s">
        <v>285</v>
      </c>
      <c r="B52" s="34" t="s">
        <v>58</v>
      </c>
      <c r="C52" s="53"/>
      <c r="D52" s="74"/>
      <c r="E52" s="75" t="s">
        <v>286</v>
      </c>
      <c r="F52" s="77"/>
      <c r="G52" s="36" t="s">
        <v>24</v>
      </c>
      <c r="H52" s="37" t="s">
        <v>287</v>
      </c>
      <c r="I52" s="34" t="s">
        <v>89</v>
      </c>
      <c r="J52" s="39" t="n">
        <v>255</v>
      </c>
      <c r="K52" s="78"/>
      <c r="L52" s="44"/>
      <c r="M52" s="42" t="s">
        <v>288</v>
      </c>
      <c r="N52" s="42" t="s">
        <v>289</v>
      </c>
      <c r="O52" s="34"/>
      <c r="P52" s="34"/>
      <c r="Q52" s="34"/>
      <c r="R52" s="42"/>
    </row>
    <row r="53" customFormat="false" ht="71.25" hidden="false" customHeight="false" outlineLevel="0" collapsed="false">
      <c r="A53" s="73" t="s">
        <v>290</v>
      </c>
      <c r="B53" s="34" t="s">
        <v>22</v>
      </c>
      <c r="C53" s="53"/>
      <c r="D53" s="74"/>
      <c r="E53" s="75" t="s">
        <v>291</v>
      </c>
      <c r="F53" s="77"/>
      <c r="G53" s="36" t="s">
        <v>24</v>
      </c>
      <c r="H53" s="37" t="s">
        <v>292</v>
      </c>
      <c r="I53" s="34" t="s">
        <v>43</v>
      </c>
      <c r="J53" s="39" t="n">
        <v>2</v>
      </c>
      <c r="K53" s="39" t="s">
        <v>293</v>
      </c>
      <c r="L53" s="43"/>
      <c r="M53" s="42" t="s">
        <v>294</v>
      </c>
      <c r="N53" s="42" t="s">
        <v>295</v>
      </c>
      <c r="O53" s="34" t="s">
        <v>296</v>
      </c>
      <c r="P53" s="34"/>
      <c r="Q53" s="34" t="s">
        <v>297</v>
      </c>
      <c r="R53" s="42"/>
    </row>
    <row r="54" customFormat="false" ht="28.5" hidden="false" customHeight="false" outlineLevel="0" collapsed="false">
      <c r="A54" s="52" t="s">
        <v>298</v>
      </c>
      <c r="B54" s="34" t="s">
        <v>58</v>
      </c>
      <c r="C54" s="69"/>
      <c r="D54" s="72" t="s">
        <v>299</v>
      </c>
      <c r="E54" s="54"/>
      <c r="F54" s="55"/>
      <c r="G54" s="36" t="s">
        <v>24</v>
      </c>
      <c r="H54" s="37" t="s">
        <v>300</v>
      </c>
      <c r="I54" s="58"/>
      <c r="J54" s="51"/>
      <c r="K54" s="51"/>
      <c r="L54" s="51"/>
      <c r="M54" s="59" t="s">
        <v>301</v>
      </c>
      <c r="N54" s="60"/>
      <c r="O54" s="61"/>
      <c r="P54" s="61"/>
      <c r="Q54" s="61"/>
      <c r="R54" s="51"/>
    </row>
    <row r="55" customFormat="false" ht="28.5" hidden="false" customHeight="false" outlineLevel="0" collapsed="false">
      <c r="A55" s="73" t="s">
        <v>302</v>
      </c>
      <c r="B55" s="34" t="s">
        <v>58</v>
      </c>
      <c r="C55" s="69"/>
      <c r="D55" s="79"/>
      <c r="E55" s="80" t="s">
        <v>303</v>
      </c>
      <c r="F55" s="76"/>
      <c r="G55" s="36" t="s">
        <v>24</v>
      </c>
      <c r="H55" s="37" t="s">
        <v>304</v>
      </c>
      <c r="I55" s="34" t="s">
        <v>89</v>
      </c>
      <c r="J55" s="39" t="n">
        <v>99</v>
      </c>
      <c r="K55" s="40"/>
      <c r="L55" s="43"/>
      <c r="M55" s="42" t="s">
        <v>305</v>
      </c>
      <c r="N55" s="42" t="s">
        <v>306</v>
      </c>
      <c r="O55" s="34" t="s">
        <v>204</v>
      </c>
      <c r="P55" s="34"/>
      <c r="Q55" s="34"/>
      <c r="R55" s="42"/>
    </row>
    <row r="56" customFormat="false" ht="28.5" hidden="false" customHeight="false" outlineLevel="0" collapsed="false">
      <c r="A56" s="73" t="s">
        <v>307</v>
      </c>
      <c r="B56" s="34" t="s">
        <v>58</v>
      </c>
      <c r="C56" s="69"/>
      <c r="D56" s="79"/>
      <c r="E56" s="80" t="s">
        <v>308</v>
      </c>
      <c r="F56" s="81"/>
      <c r="G56" s="36" t="s">
        <v>24</v>
      </c>
      <c r="H56" s="37" t="s">
        <v>309</v>
      </c>
      <c r="I56" s="34" t="s">
        <v>89</v>
      </c>
      <c r="J56" s="39" t="n">
        <v>15</v>
      </c>
      <c r="K56" s="40"/>
      <c r="L56" s="43"/>
      <c r="M56" s="42" t="s">
        <v>310</v>
      </c>
      <c r="N56" s="42"/>
      <c r="O56" s="34"/>
      <c r="P56" s="34"/>
      <c r="Q56" s="34"/>
      <c r="R56" s="42"/>
    </row>
    <row r="57" customFormat="false" ht="28.5" hidden="false" customHeight="false" outlineLevel="0" collapsed="false">
      <c r="A57" s="73" t="s">
        <v>311</v>
      </c>
      <c r="B57" s="34" t="s">
        <v>58</v>
      </c>
      <c r="C57" s="69"/>
      <c r="D57" s="79"/>
      <c r="E57" s="80" t="s">
        <v>312</v>
      </c>
      <c r="F57" s="81"/>
      <c r="G57" s="36" t="s">
        <v>24</v>
      </c>
      <c r="H57" s="37" t="s">
        <v>313</v>
      </c>
      <c r="I57" s="34" t="s">
        <v>89</v>
      </c>
      <c r="J57" s="39" t="n">
        <v>50</v>
      </c>
      <c r="K57" s="40"/>
      <c r="L57" s="43"/>
      <c r="M57" s="42" t="s">
        <v>314</v>
      </c>
      <c r="N57" s="42"/>
      <c r="O57" s="34"/>
      <c r="P57" s="34"/>
      <c r="Q57" s="34"/>
      <c r="R57" s="42"/>
    </row>
    <row r="58" customFormat="false" ht="28.5" hidden="false" customHeight="false" outlineLevel="0" collapsed="false">
      <c r="A58" s="33" t="s">
        <v>315</v>
      </c>
      <c r="B58" s="34" t="s">
        <v>22</v>
      </c>
      <c r="C58" s="82" t="s">
        <v>316</v>
      </c>
      <c r="D58" s="83"/>
      <c r="E58" s="83"/>
      <c r="F58" s="83"/>
      <c r="G58" s="36" t="s">
        <v>24</v>
      </c>
      <c r="H58" s="37" t="s">
        <v>317</v>
      </c>
      <c r="I58" s="58"/>
      <c r="J58" s="51"/>
      <c r="K58" s="51"/>
      <c r="L58" s="51"/>
      <c r="M58" s="59" t="s">
        <v>318</v>
      </c>
      <c r="N58" s="60"/>
      <c r="O58" s="61"/>
      <c r="P58" s="61"/>
      <c r="Q58" s="61"/>
      <c r="R58" s="51"/>
    </row>
    <row r="59" customFormat="false" ht="28.5" hidden="false" customHeight="false" outlineLevel="0" collapsed="false">
      <c r="A59" s="52" t="s">
        <v>319</v>
      </c>
      <c r="B59" s="34" t="s">
        <v>22</v>
      </c>
      <c r="C59" s="53"/>
      <c r="D59" s="54" t="s">
        <v>320</v>
      </c>
      <c r="E59" s="54"/>
      <c r="F59" s="55"/>
      <c r="G59" s="36" t="s">
        <v>24</v>
      </c>
      <c r="H59" s="37" t="s">
        <v>321</v>
      </c>
      <c r="I59" s="34" t="s">
        <v>89</v>
      </c>
      <c r="J59" s="46" t="n">
        <v>99</v>
      </c>
      <c r="K59" s="40"/>
      <c r="L59" s="43"/>
      <c r="M59" s="42" t="s">
        <v>322</v>
      </c>
      <c r="N59" s="84" t="s">
        <v>323</v>
      </c>
      <c r="O59" s="34" t="s">
        <v>204</v>
      </c>
      <c r="P59" s="34"/>
      <c r="Q59" s="34" t="s">
        <v>324</v>
      </c>
      <c r="R59" s="42"/>
    </row>
    <row r="60" customFormat="false" ht="28.5" hidden="false" customHeight="false" outlineLevel="0" collapsed="false">
      <c r="A60" s="52" t="s">
        <v>325</v>
      </c>
      <c r="B60" s="34" t="s">
        <v>58</v>
      </c>
      <c r="C60" s="53"/>
      <c r="D60" s="54" t="s">
        <v>326</v>
      </c>
      <c r="E60" s="63"/>
      <c r="F60" s="55"/>
      <c r="G60" s="36" t="s">
        <v>24</v>
      </c>
      <c r="H60" s="37" t="s">
        <v>327</v>
      </c>
      <c r="I60" s="34" t="s">
        <v>89</v>
      </c>
      <c r="J60" s="46" t="n">
        <v>99</v>
      </c>
      <c r="K60" s="40"/>
      <c r="L60" s="43"/>
      <c r="M60" s="42" t="s">
        <v>328</v>
      </c>
      <c r="N60" s="42" t="s">
        <v>329</v>
      </c>
      <c r="O60" s="34" t="s">
        <v>204</v>
      </c>
      <c r="P60" s="34"/>
      <c r="Q60" s="34"/>
      <c r="R60" s="42"/>
    </row>
    <row r="61" customFormat="false" ht="42.75" hidden="false" customHeight="false" outlineLevel="0" collapsed="false">
      <c r="A61" s="52" t="s">
        <v>330</v>
      </c>
      <c r="B61" s="85" t="s">
        <v>212</v>
      </c>
      <c r="C61" s="53"/>
      <c r="D61" s="54" t="s">
        <v>331</v>
      </c>
      <c r="E61" s="63"/>
      <c r="F61" s="55"/>
      <c r="G61" s="36" t="s">
        <v>24</v>
      </c>
      <c r="H61" s="37" t="s">
        <v>332</v>
      </c>
      <c r="I61" s="34" t="s">
        <v>26</v>
      </c>
      <c r="J61" s="46" t="n">
        <v>80</v>
      </c>
      <c r="K61" s="40"/>
      <c r="L61" s="43"/>
      <c r="M61" s="42" t="s">
        <v>333</v>
      </c>
      <c r="N61" s="42" t="s">
        <v>334</v>
      </c>
      <c r="O61" s="38" t="s">
        <v>335</v>
      </c>
      <c r="P61" s="34"/>
      <c r="Q61" s="34"/>
      <c r="R61" s="42" t="s">
        <v>336</v>
      </c>
    </row>
    <row r="62" customFormat="false" ht="42.75" hidden="false" customHeight="false" outlineLevel="0" collapsed="false">
      <c r="A62" s="52" t="s">
        <v>337</v>
      </c>
      <c r="B62" s="85" t="s">
        <v>212</v>
      </c>
      <c r="C62" s="53"/>
      <c r="D62" s="54" t="s">
        <v>132</v>
      </c>
      <c r="E62" s="63"/>
      <c r="F62" s="55"/>
      <c r="G62" s="36" t="s">
        <v>24</v>
      </c>
      <c r="H62" s="36" t="s">
        <v>338</v>
      </c>
      <c r="I62" s="34" t="s">
        <v>26</v>
      </c>
      <c r="J62" s="46" t="n">
        <v>5</v>
      </c>
      <c r="K62" s="40"/>
      <c r="L62" s="43"/>
      <c r="M62" s="42" t="s">
        <v>339</v>
      </c>
      <c r="N62" s="42" t="s">
        <v>334</v>
      </c>
      <c r="O62" s="85"/>
      <c r="P62" s="34"/>
      <c r="Q62" s="34"/>
      <c r="R62" s="42"/>
    </row>
    <row r="63" customFormat="false" ht="42.75" hidden="false" customHeight="false" outlineLevel="0" collapsed="false">
      <c r="A63" s="52" t="s">
        <v>330</v>
      </c>
      <c r="B63" s="85" t="s">
        <v>212</v>
      </c>
      <c r="C63" s="53"/>
      <c r="D63" s="54" t="s">
        <v>340</v>
      </c>
      <c r="E63" s="63"/>
      <c r="F63" s="55"/>
      <c r="G63" s="36" t="s">
        <v>24</v>
      </c>
      <c r="H63" s="37" t="s">
        <v>332</v>
      </c>
      <c r="I63" s="34" t="s">
        <v>26</v>
      </c>
      <c r="J63" s="46" t="n">
        <v>80</v>
      </c>
      <c r="K63" s="40"/>
      <c r="L63" s="43"/>
      <c r="M63" s="42" t="s">
        <v>333</v>
      </c>
      <c r="N63" s="42" t="s">
        <v>334</v>
      </c>
      <c r="O63" s="34"/>
      <c r="P63" s="34"/>
      <c r="Q63" s="34"/>
      <c r="R63" s="42"/>
    </row>
    <row r="64" customFormat="false" ht="42.75" hidden="false" customHeight="false" outlineLevel="0" collapsed="false">
      <c r="A64" s="52" t="s">
        <v>337</v>
      </c>
      <c r="B64" s="85" t="s">
        <v>212</v>
      </c>
      <c r="C64" s="53"/>
      <c r="D64" s="54" t="s">
        <v>341</v>
      </c>
      <c r="E64" s="63"/>
      <c r="F64" s="55"/>
      <c r="G64" s="36" t="s">
        <v>24</v>
      </c>
      <c r="H64" s="36" t="s">
        <v>342</v>
      </c>
      <c r="I64" s="34" t="s">
        <v>26</v>
      </c>
      <c r="J64" s="46" t="n">
        <v>5</v>
      </c>
      <c r="K64" s="40"/>
      <c r="L64" s="43"/>
      <c r="M64" s="42" t="s">
        <v>339</v>
      </c>
      <c r="N64" s="42" t="s">
        <v>334</v>
      </c>
      <c r="O64" s="34" t="s">
        <v>343</v>
      </c>
      <c r="P64" s="34"/>
      <c r="Q64" s="34"/>
      <c r="R64" s="42"/>
    </row>
    <row r="65" customFormat="false" ht="42.75" hidden="false" customHeight="false" outlineLevel="0" collapsed="false">
      <c r="A65" s="52" t="s">
        <v>330</v>
      </c>
      <c r="B65" s="85" t="s">
        <v>212</v>
      </c>
      <c r="C65" s="53"/>
      <c r="D65" s="54" t="s">
        <v>344</v>
      </c>
      <c r="E65" s="63"/>
      <c r="F65" s="55"/>
      <c r="G65" s="36" t="s">
        <v>24</v>
      </c>
      <c r="H65" s="37" t="s">
        <v>332</v>
      </c>
      <c r="I65" s="34" t="s">
        <v>26</v>
      </c>
      <c r="J65" s="46" t="n">
        <v>100</v>
      </c>
      <c r="K65" s="40"/>
      <c r="L65" s="43"/>
      <c r="M65" s="42" t="s">
        <v>333</v>
      </c>
      <c r="N65" s="42" t="s">
        <v>334</v>
      </c>
      <c r="O65" s="38" t="s">
        <v>92</v>
      </c>
      <c r="P65" s="34"/>
      <c r="Q65" s="34"/>
      <c r="R65" s="42"/>
    </row>
    <row r="66" customFormat="false" ht="42.75" hidden="false" customHeight="false" outlineLevel="0" collapsed="false">
      <c r="A66" s="52" t="s">
        <v>337</v>
      </c>
      <c r="B66" s="85" t="s">
        <v>212</v>
      </c>
      <c r="C66" s="53"/>
      <c r="D66" s="54" t="s">
        <v>345</v>
      </c>
      <c r="E66" s="63"/>
      <c r="F66" s="55"/>
      <c r="G66" s="36" t="s">
        <v>24</v>
      </c>
      <c r="H66" s="36" t="s">
        <v>346</v>
      </c>
      <c r="I66" s="34" t="s">
        <v>26</v>
      </c>
      <c r="J66" s="46" t="n">
        <v>5</v>
      </c>
      <c r="K66" s="40"/>
      <c r="L66" s="43"/>
      <c r="M66" s="42" t="s">
        <v>339</v>
      </c>
      <c r="N66" s="42" t="s">
        <v>334</v>
      </c>
      <c r="O66" s="34"/>
      <c r="P66" s="34"/>
      <c r="Q66" s="34"/>
      <c r="R66" s="42"/>
    </row>
    <row r="67" s="93" customFormat="true" ht="57" hidden="false" customHeight="false" outlineLevel="0" collapsed="false">
      <c r="A67" s="52" t="s">
        <v>347</v>
      </c>
      <c r="B67" s="34" t="s">
        <v>58</v>
      </c>
      <c r="C67" s="86"/>
      <c r="D67" s="54" t="s">
        <v>225</v>
      </c>
      <c r="E67" s="87"/>
      <c r="F67" s="88"/>
      <c r="G67" s="36" t="s">
        <v>24</v>
      </c>
      <c r="H67" s="37" t="s">
        <v>348</v>
      </c>
      <c r="I67" s="34" t="s">
        <v>26</v>
      </c>
      <c r="J67" s="46" t="n">
        <v>9</v>
      </c>
      <c r="K67" s="89"/>
      <c r="L67" s="90"/>
      <c r="M67" s="42" t="s">
        <v>349</v>
      </c>
      <c r="N67" s="42" t="s">
        <v>350</v>
      </c>
      <c r="O67" s="34" t="s">
        <v>351</v>
      </c>
      <c r="P67" s="91"/>
      <c r="Q67" s="91"/>
      <c r="R67" s="92"/>
    </row>
    <row r="68" s="93" customFormat="true" ht="42.75" hidden="false" customHeight="false" outlineLevel="0" collapsed="false">
      <c r="A68" s="52" t="s">
        <v>352</v>
      </c>
      <c r="B68" s="34" t="s">
        <v>58</v>
      </c>
      <c r="C68" s="86"/>
      <c r="D68" s="54" t="s">
        <v>132</v>
      </c>
      <c r="E68" s="87"/>
      <c r="F68" s="88"/>
      <c r="G68" s="36" t="s">
        <v>24</v>
      </c>
      <c r="H68" s="36" t="s">
        <v>353</v>
      </c>
      <c r="I68" s="34" t="s">
        <v>26</v>
      </c>
      <c r="J68" s="46" t="n">
        <v>5</v>
      </c>
      <c r="K68" s="89"/>
      <c r="L68" s="90"/>
      <c r="M68" s="42" t="s">
        <v>354</v>
      </c>
      <c r="N68" s="42" t="s">
        <v>222</v>
      </c>
      <c r="O68" s="34" t="s">
        <v>150</v>
      </c>
      <c r="P68" s="91"/>
      <c r="Q68" s="91"/>
      <c r="R68" s="92"/>
    </row>
    <row r="69" customFormat="false" ht="71.25" hidden="false" customHeight="false" outlineLevel="0" collapsed="false">
      <c r="A69" s="52" t="s">
        <v>355</v>
      </c>
      <c r="B69" s="34" t="s">
        <v>58</v>
      </c>
      <c r="C69" s="53"/>
      <c r="D69" s="54" t="s">
        <v>356</v>
      </c>
      <c r="E69" s="54"/>
      <c r="F69" s="54"/>
      <c r="G69" s="36" t="s">
        <v>24</v>
      </c>
      <c r="H69" s="37" t="s">
        <v>357</v>
      </c>
      <c r="I69" s="34" t="s">
        <v>26</v>
      </c>
      <c r="J69" s="46" t="n">
        <v>15</v>
      </c>
      <c r="K69" s="94" t="s">
        <v>293</v>
      </c>
      <c r="L69" s="41"/>
      <c r="M69" s="42" t="s">
        <v>358</v>
      </c>
      <c r="N69" s="42" t="s">
        <v>235</v>
      </c>
      <c r="O69" s="34" t="s">
        <v>150</v>
      </c>
      <c r="P69" s="34"/>
      <c r="Q69" s="34" t="s">
        <v>359</v>
      </c>
      <c r="R69" s="42"/>
    </row>
    <row r="70" customFormat="false" ht="28.5" hidden="false" customHeight="false" outlineLevel="0" collapsed="false">
      <c r="A70" s="52" t="s">
        <v>360</v>
      </c>
      <c r="B70" s="34" t="s">
        <v>58</v>
      </c>
      <c r="C70" s="53"/>
      <c r="D70" s="54" t="s">
        <v>361</v>
      </c>
      <c r="E70" s="54"/>
      <c r="F70" s="54"/>
      <c r="G70" s="36" t="s">
        <v>24</v>
      </c>
      <c r="H70" s="37" t="s">
        <v>362</v>
      </c>
      <c r="I70" s="34" t="s">
        <v>26</v>
      </c>
      <c r="J70" s="46" t="n">
        <v>40</v>
      </c>
      <c r="K70" s="39"/>
      <c r="L70" s="47"/>
      <c r="M70" s="42" t="s">
        <v>363</v>
      </c>
      <c r="N70" s="42"/>
      <c r="O70" s="34"/>
      <c r="P70" s="34"/>
      <c r="Q70" s="34" t="s">
        <v>364</v>
      </c>
      <c r="R70" s="42"/>
    </row>
    <row r="71" customFormat="false" ht="42.75" hidden="false" customHeight="false" outlineLevel="0" collapsed="false">
      <c r="A71" s="52" t="s">
        <v>365</v>
      </c>
      <c r="B71" s="34" t="s">
        <v>22</v>
      </c>
      <c r="C71" s="53"/>
      <c r="D71" s="54" t="s">
        <v>366</v>
      </c>
      <c r="E71" s="54"/>
      <c r="F71" s="54"/>
      <c r="G71" s="36" t="s">
        <v>24</v>
      </c>
      <c r="H71" s="37" t="s">
        <v>367</v>
      </c>
      <c r="I71" s="34" t="s">
        <v>26</v>
      </c>
      <c r="J71" s="46"/>
      <c r="K71" s="39"/>
      <c r="L71" s="47"/>
      <c r="M71" s="42" t="s">
        <v>368</v>
      </c>
      <c r="N71" s="42" t="s">
        <v>369</v>
      </c>
      <c r="O71" s="34"/>
      <c r="P71" s="34"/>
      <c r="Q71" s="34"/>
      <c r="R71" s="42"/>
    </row>
    <row r="72" customFormat="false" ht="28.5" hidden="false" customHeight="false" outlineLevel="0" collapsed="false">
      <c r="A72" s="52" t="s">
        <v>370</v>
      </c>
      <c r="B72" s="34" t="s">
        <v>22</v>
      </c>
      <c r="C72" s="53"/>
      <c r="D72" s="72" t="s">
        <v>371</v>
      </c>
      <c r="E72" s="54"/>
      <c r="F72" s="54"/>
      <c r="G72" s="36" t="s">
        <v>24</v>
      </c>
      <c r="H72" s="37" t="s">
        <v>372</v>
      </c>
      <c r="I72" s="58"/>
      <c r="J72" s="51"/>
      <c r="K72" s="51"/>
      <c r="L72" s="51"/>
      <c r="M72" s="59" t="s">
        <v>373</v>
      </c>
      <c r="N72" s="60" t="s">
        <v>262</v>
      </c>
      <c r="O72" s="61"/>
      <c r="P72" s="61"/>
      <c r="Q72" s="61" t="s">
        <v>374</v>
      </c>
      <c r="R72" s="51"/>
    </row>
    <row r="73" customFormat="false" ht="28.5" hidden="false" customHeight="false" outlineLevel="0" collapsed="false">
      <c r="A73" s="73" t="s">
        <v>375</v>
      </c>
      <c r="B73" s="34" t="s">
        <v>58</v>
      </c>
      <c r="C73" s="53"/>
      <c r="D73" s="74"/>
      <c r="E73" s="75" t="s">
        <v>376</v>
      </c>
      <c r="F73" s="75"/>
      <c r="G73" s="36" t="s">
        <v>24</v>
      </c>
      <c r="H73" s="37" t="s">
        <v>377</v>
      </c>
      <c r="I73" s="34" t="s">
        <v>89</v>
      </c>
      <c r="J73" s="39" t="n">
        <v>255</v>
      </c>
      <c r="K73" s="40"/>
      <c r="L73" s="43"/>
      <c r="M73" s="42" t="s">
        <v>267</v>
      </c>
      <c r="N73" s="42" t="s">
        <v>268</v>
      </c>
      <c r="O73" s="34"/>
      <c r="P73" s="34"/>
      <c r="Q73" s="34"/>
      <c r="R73" s="42"/>
    </row>
    <row r="74" customFormat="false" ht="28.5" hidden="false" customHeight="false" outlineLevel="0" collapsed="false">
      <c r="A74" s="73" t="s">
        <v>378</v>
      </c>
      <c r="B74" s="34" t="s">
        <v>58</v>
      </c>
      <c r="C74" s="53"/>
      <c r="D74" s="74"/>
      <c r="E74" s="75" t="s">
        <v>379</v>
      </c>
      <c r="F74" s="75"/>
      <c r="G74" s="36" t="s">
        <v>24</v>
      </c>
      <c r="H74" s="37" t="s">
        <v>380</v>
      </c>
      <c r="I74" s="34" t="s">
        <v>89</v>
      </c>
      <c r="J74" s="39" t="n">
        <v>255</v>
      </c>
      <c r="K74" s="40"/>
      <c r="L74" s="43"/>
      <c r="M74" s="42" t="s">
        <v>272</v>
      </c>
      <c r="N74" s="42"/>
      <c r="O74" s="34"/>
      <c r="P74" s="34"/>
      <c r="Q74" s="34"/>
      <c r="R74" s="42"/>
    </row>
    <row r="75" customFormat="false" ht="28.5" hidden="false" customHeight="false" outlineLevel="0" collapsed="false">
      <c r="A75" s="73" t="s">
        <v>381</v>
      </c>
      <c r="B75" s="34" t="s">
        <v>58</v>
      </c>
      <c r="C75" s="53"/>
      <c r="D75" s="74"/>
      <c r="E75" s="75" t="s">
        <v>382</v>
      </c>
      <c r="F75" s="75"/>
      <c r="G75" s="36" t="s">
        <v>24</v>
      </c>
      <c r="H75" s="37" t="s">
        <v>383</v>
      </c>
      <c r="I75" s="34" t="s">
        <v>89</v>
      </c>
      <c r="J75" s="39" t="n">
        <v>255</v>
      </c>
      <c r="K75" s="40"/>
      <c r="L75" s="43"/>
      <c r="M75" s="42" t="s">
        <v>272</v>
      </c>
      <c r="N75" s="42"/>
      <c r="O75" s="34"/>
      <c r="P75" s="34"/>
      <c r="Q75" s="34"/>
      <c r="R75" s="42"/>
    </row>
    <row r="76" customFormat="false" ht="28.5" hidden="false" customHeight="false" outlineLevel="0" collapsed="false">
      <c r="A76" s="73" t="s">
        <v>384</v>
      </c>
      <c r="B76" s="34" t="s">
        <v>58</v>
      </c>
      <c r="C76" s="53"/>
      <c r="D76" s="74"/>
      <c r="E76" s="76" t="s">
        <v>385</v>
      </c>
      <c r="F76" s="75"/>
      <c r="G76" s="36" t="s">
        <v>24</v>
      </c>
      <c r="H76" s="37" t="s">
        <v>386</v>
      </c>
      <c r="I76" s="34" t="s">
        <v>89</v>
      </c>
      <c r="J76" s="39" t="n">
        <v>255</v>
      </c>
      <c r="K76" s="40"/>
      <c r="L76" s="43"/>
      <c r="M76" s="42" t="s">
        <v>387</v>
      </c>
      <c r="N76" s="42"/>
      <c r="O76" s="34"/>
      <c r="P76" s="34"/>
      <c r="Q76" s="34"/>
      <c r="R76" s="42"/>
    </row>
    <row r="77" customFormat="false" ht="28.5" hidden="false" customHeight="false" outlineLevel="0" collapsed="false">
      <c r="A77" s="73" t="s">
        <v>388</v>
      </c>
      <c r="B77" s="34" t="s">
        <v>58</v>
      </c>
      <c r="C77" s="53"/>
      <c r="D77" s="74"/>
      <c r="E77" s="75" t="s">
        <v>389</v>
      </c>
      <c r="F77" s="75"/>
      <c r="G77" s="36" t="s">
        <v>24</v>
      </c>
      <c r="H77" s="37" t="s">
        <v>390</v>
      </c>
      <c r="I77" s="34" t="s">
        <v>89</v>
      </c>
      <c r="J77" s="39" t="n">
        <v>10</v>
      </c>
      <c r="K77" s="40"/>
      <c r="L77" s="43"/>
      <c r="M77" s="42" t="s">
        <v>283</v>
      </c>
      <c r="N77" s="42" t="s">
        <v>284</v>
      </c>
      <c r="O77" s="34"/>
      <c r="P77" s="34"/>
      <c r="Q77" s="34"/>
      <c r="R77" s="42"/>
    </row>
    <row r="78" customFormat="false" ht="28.5" hidden="false" customHeight="false" outlineLevel="0" collapsed="false">
      <c r="A78" s="73" t="s">
        <v>391</v>
      </c>
      <c r="B78" s="34" t="s">
        <v>58</v>
      </c>
      <c r="C78" s="53"/>
      <c r="D78" s="74"/>
      <c r="E78" s="75" t="s">
        <v>392</v>
      </c>
      <c r="F78" s="77"/>
      <c r="G78" s="36" t="s">
        <v>24</v>
      </c>
      <c r="H78" s="37" t="s">
        <v>393</v>
      </c>
      <c r="I78" s="34" t="s">
        <v>89</v>
      </c>
      <c r="J78" s="46" t="n">
        <v>255</v>
      </c>
      <c r="K78" s="78"/>
      <c r="L78" s="44"/>
      <c r="M78" s="42" t="s">
        <v>288</v>
      </c>
      <c r="N78" s="42" t="s">
        <v>289</v>
      </c>
      <c r="O78" s="34"/>
      <c r="P78" s="34"/>
      <c r="Q78" s="34"/>
      <c r="R78" s="42"/>
    </row>
    <row r="79" customFormat="false" ht="71.25" hidden="false" customHeight="false" outlineLevel="0" collapsed="false">
      <c r="A79" s="73" t="s">
        <v>394</v>
      </c>
      <c r="B79" s="34" t="s">
        <v>22</v>
      </c>
      <c r="C79" s="53"/>
      <c r="D79" s="95"/>
      <c r="E79" s="75" t="s">
        <v>395</v>
      </c>
      <c r="F79" s="77"/>
      <c r="G79" s="36" t="s">
        <v>24</v>
      </c>
      <c r="H79" s="37" t="s">
        <v>396</v>
      </c>
      <c r="I79" s="34" t="s">
        <v>43</v>
      </c>
      <c r="J79" s="39" t="n">
        <v>2</v>
      </c>
      <c r="K79" s="94" t="s">
        <v>293</v>
      </c>
      <c r="L79" s="43"/>
      <c r="M79" s="42" t="s">
        <v>294</v>
      </c>
      <c r="N79" s="42" t="s">
        <v>295</v>
      </c>
      <c r="O79" s="34" t="s">
        <v>296</v>
      </c>
      <c r="P79" s="34"/>
      <c r="Q79" s="34" t="s">
        <v>397</v>
      </c>
      <c r="R79" s="42"/>
    </row>
    <row r="80" customFormat="false" ht="85.5" hidden="false" customHeight="false" outlineLevel="0" collapsed="false">
      <c r="A80" s="33" t="s">
        <v>398</v>
      </c>
      <c r="B80" s="34" t="s">
        <v>58</v>
      </c>
      <c r="C80" s="96"/>
      <c r="D80" s="72" t="s">
        <v>399</v>
      </c>
      <c r="E80" s="63"/>
      <c r="F80" s="63"/>
      <c r="G80" s="36" t="s">
        <v>24</v>
      </c>
      <c r="H80" s="37" t="s">
        <v>400</v>
      </c>
      <c r="I80" s="58"/>
      <c r="J80" s="51"/>
      <c r="K80" s="51"/>
      <c r="L80" s="51"/>
      <c r="M80" s="59" t="s">
        <v>401</v>
      </c>
      <c r="N80" s="60" t="s">
        <v>402</v>
      </c>
      <c r="O80" s="61"/>
      <c r="P80" s="61"/>
      <c r="Q80" s="61"/>
      <c r="R80" s="51"/>
    </row>
    <row r="81" customFormat="false" ht="28.5" hidden="false" customHeight="false" outlineLevel="0" collapsed="false">
      <c r="A81" s="73" t="s">
        <v>403</v>
      </c>
      <c r="B81" s="34" t="s">
        <v>58</v>
      </c>
      <c r="C81" s="69"/>
      <c r="D81" s="74"/>
      <c r="E81" s="97" t="s">
        <v>404</v>
      </c>
      <c r="F81" s="98"/>
      <c r="G81" s="36" t="s">
        <v>24</v>
      </c>
      <c r="H81" s="37" t="s">
        <v>405</v>
      </c>
      <c r="I81" s="34" t="s">
        <v>89</v>
      </c>
      <c r="J81" s="39" t="n">
        <v>100</v>
      </c>
      <c r="K81" s="40"/>
      <c r="L81" s="43"/>
      <c r="M81" s="42" t="s">
        <v>305</v>
      </c>
      <c r="N81" s="42" t="s">
        <v>306</v>
      </c>
      <c r="O81" s="34"/>
      <c r="P81" s="34"/>
      <c r="Q81" s="34"/>
      <c r="R81" s="42"/>
    </row>
    <row r="82" customFormat="false" ht="28.5" hidden="false" customHeight="false" outlineLevel="0" collapsed="false">
      <c r="A82" s="73" t="s">
        <v>406</v>
      </c>
      <c r="B82" s="34" t="s">
        <v>58</v>
      </c>
      <c r="C82" s="69"/>
      <c r="D82" s="79"/>
      <c r="E82" s="97" t="s">
        <v>407</v>
      </c>
      <c r="F82" s="98"/>
      <c r="G82" s="36" t="s">
        <v>24</v>
      </c>
      <c r="H82" s="37" t="s">
        <v>408</v>
      </c>
      <c r="I82" s="34" t="s">
        <v>89</v>
      </c>
      <c r="J82" s="39" t="n">
        <v>15</v>
      </c>
      <c r="K82" s="40"/>
      <c r="L82" s="43"/>
      <c r="M82" s="42" t="s">
        <v>310</v>
      </c>
      <c r="N82" s="42"/>
      <c r="O82" s="34"/>
      <c r="P82" s="34"/>
      <c r="Q82" s="34"/>
      <c r="R82" s="42"/>
    </row>
    <row r="83" customFormat="false" ht="28.5" hidden="false" customHeight="false" outlineLevel="0" collapsed="false">
      <c r="A83" s="73" t="s">
        <v>409</v>
      </c>
      <c r="B83" s="34" t="s">
        <v>58</v>
      </c>
      <c r="C83" s="69"/>
      <c r="D83" s="79"/>
      <c r="E83" s="97" t="s">
        <v>410</v>
      </c>
      <c r="F83" s="98"/>
      <c r="G83" s="36" t="s">
        <v>24</v>
      </c>
      <c r="H83" s="37" t="s">
        <v>411</v>
      </c>
      <c r="I83" s="34" t="s">
        <v>89</v>
      </c>
      <c r="J83" s="39" t="n">
        <v>50</v>
      </c>
      <c r="K83" s="40"/>
      <c r="L83" s="43"/>
      <c r="M83" s="42" t="s">
        <v>314</v>
      </c>
      <c r="N83" s="42"/>
      <c r="O83" s="34"/>
      <c r="P83" s="34"/>
      <c r="Q83" s="34"/>
      <c r="R83" s="42"/>
    </row>
    <row r="84" customFormat="false" ht="28.5" hidden="false" customHeight="false" outlineLevel="0" collapsed="false">
      <c r="A84" s="33" t="s">
        <v>412</v>
      </c>
      <c r="B84" s="34" t="s">
        <v>58</v>
      </c>
      <c r="C84" s="99" t="s">
        <v>413</v>
      </c>
      <c r="D84" s="35"/>
      <c r="E84" s="48"/>
      <c r="F84" s="100"/>
      <c r="G84" s="36" t="s">
        <v>24</v>
      </c>
      <c r="H84" s="37" t="s">
        <v>414</v>
      </c>
      <c r="I84" s="58"/>
      <c r="J84" s="51"/>
      <c r="K84" s="51"/>
      <c r="L84" s="51"/>
      <c r="M84" s="59" t="s">
        <v>415</v>
      </c>
      <c r="N84" s="60" t="s">
        <v>416</v>
      </c>
      <c r="O84" s="61"/>
      <c r="P84" s="61"/>
      <c r="Q84" s="61"/>
      <c r="R84" s="51"/>
    </row>
    <row r="85" customFormat="false" ht="42.75" hidden="false" customHeight="false" outlineLevel="0" collapsed="false">
      <c r="A85" s="52" t="s">
        <v>417</v>
      </c>
      <c r="B85" s="34" t="s">
        <v>22</v>
      </c>
      <c r="C85" s="69"/>
      <c r="D85" s="101" t="s">
        <v>418</v>
      </c>
      <c r="E85" s="102"/>
      <c r="F85" s="103"/>
      <c r="G85" s="36" t="s">
        <v>24</v>
      </c>
      <c r="H85" s="37" t="s">
        <v>419</v>
      </c>
      <c r="I85" s="34" t="s">
        <v>89</v>
      </c>
      <c r="J85" s="39" t="n">
        <v>100</v>
      </c>
      <c r="K85" s="40"/>
      <c r="L85" s="43"/>
      <c r="M85" s="42" t="s">
        <v>420</v>
      </c>
      <c r="N85" s="42" t="s">
        <v>421</v>
      </c>
      <c r="O85" s="34" t="s">
        <v>204</v>
      </c>
      <c r="P85" s="34"/>
      <c r="Q85" s="34" t="s">
        <v>422</v>
      </c>
      <c r="R85" s="42"/>
    </row>
    <row r="86" customFormat="false" ht="42.75" hidden="false" customHeight="false" outlineLevel="0" collapsed="false">
      <c r="A86" s="52" t="s">
        <v>423</v>
      </c>
      <c r="B86" s="34" t="s">
        <v>58</v>
      </c>
      <c r="C86" s="69"/>
      <c r="D86" s="101" t="s">
        <v>424</v>
      </c>
      <c r="E86" s="102"/>
      <c r="F86" s="103"/>
      <c r="G86" s="36" t="s">
        <v>24</v>
      </c>
      <c r="H86" s="37" t="s">
        <v>425</v>
      </c>
      <c r="I86" s="34" t="s">
        <v>26</v>
      </c>
      <c r="J86" s="39"/>
      <c r="K86" s="40"/>
      <c r="L86" s="43"/>
      <c r="M86" s="42" t="s">
        <v>426</v>
      </c>
      <c r="N86" s="42" t="s">
        <v>427</v>
      </c>
      <c r="O86" s="34" t="s">
        <v>343</v>
      </c>
      <c r="P86" s="34"/>
      <c r="Q86" s="34"/>
      <c r="R86" s="42"/>
    </row>
    <row r="87" customFormat="false" ht="42.75" hidden="false" customHeight="false" outlineLevel="0" collapsed="false">
      <c r="A87" s="52" t="s">
        <v>428</v>
      </c>
      <c r="B87" s="34" t="s">
        <v>58</v>
      </c>
      <c r="C87" s="69"/>
      <c r="D87" s="101" t="s">
        <v>132</v>
      </c>
      <c r="E87" s="102"/>
      <c r="F87" s="103"/>
      <c r="G87" s="36" t="s">
        <v>24</v>
      </c>
      <c r="H87" s="37" t="s">
        <v>429</v>
      </c>
      <c r="I87" s="34" t="s">
        <v>26</v>
      </c>
      <c r="J87" s="39"/>
      <c r="K87" s="39" t="s">
        <v>430</v>
      </c>
      <c r="L87" s="43"/>
      <c r="M87" s="42" t="s">
        <v>431</v>
      </c>
      <c r="N87" s="42" t="s">
        <v>222</v>
      </c>
      <c r="O87" s="34" t="s">
        <v>432</v>
      </c>
      <c r="P87" s="34"/>
      <c r="Q87" s="34"/>
      <c r="R87" s="42"/>
    </row>
    <row r="88" customFormat="false" ht="57" hidden="false" customHeight="false" outlineLevel="0" collapsed="false">
      <c r="A88" s="52" t="s">
        <v>433</v>
      </c>
      <c r="B88" s="34" t="s">
        <v>58</v>
      </c>
      <c r="C88" s="69"/>
      <c r="D88" s="101" t="s">
        <v>434</v>
      </c>
      <c r="E88" s="102"/>
      <c r="F88" s="103"/>
      <c r="G88" s="36" t="s">
        <v>24</v>
      </c>
      <c r="H88" s="37" t="s">
        <v>435</v>
      </c>
      <c r="I88" s="34" t="s">
        <v>26</v>
      </c>
      <c r="J88" s="39"/>
      <c r="K88" s="40"/>
      <c r="L88" s="43"/>
      <c r="M88" s="42" t="s">
        <v>436</v>
      </c>
      <c r="N88" s="42" t="s">
        <v>437</v>
      </c>
      <c r="O88" s="34"/>
      <c r="P88" s="34"/>
      <c r="Q88" s="34"/>
      <c r="R88" s="42"/>
    </row>
    <row r="89" customFormat="false" ht="42.75" hidden="false" customHeight="false" outlineLevel="0" collapsed="false">
      <c r="A89" s="52" t="s">
        <v>438</v>
      </c>
      <c r="B89" s="34" t="s">
        <v>58</v>
      </c>
      <c r="C89" s="69"/>
      <c r="D89" s="101" t="s">
        <v>132</v>
      </c>
      <c r="E89" s="102"/>
      <c r="F89" s="103"/>
      <c r="G89" s="36" t="s">
        <v>24</v>
      </c>
      <c r="H89" s="37" t="s">
        <v>439</v>
      </c>
      <c r="I89" s="34" t="s">
        <v>26</v>
      </c>
      <c r="J89" s="39"/>
      <c r="K89" s="40"/>
      <c r="L89" s="43"/>
      <c r="M89" s="42" t="s">
        <v>440</v>
      </c>
      <c r="N89" s="42" t="s">
        <v>222</v>
      </c>
      <c r="O89" s="34"/>
      <c r="P89" s="34"/>
      <c r="Q89" s="34"/>
      <c r="R89" s="42"/>
    </row>
    <row r="90" customFormat="false" ht="57" hidden="false" customHeight="false" outlineLevel="0" collapsed="false">
      <c r="A90" s="52" t="s">
        <v>441</v>
      </c>
      <c r="B90" s="34" t="s">
        <v>58</v>
      </c>
      <c r="C90" s="99" t="s">
        <v>442</v>
      </c>
      <c r="D90" s="99"/>
      <c r="E90" s="35"/>
      <c r="F90" s="48"/>
      <c r="G90" s="36" t="s">
        <v>24</v>
      </c>
      <c r="H90" s="37" t="s">
        <v>443</v>
      </c>
      <c r="I90" s="58"/>
      <c r="J90" s="51"/>
      <c r="K90" s="51"/>
      <c r="L90" s="51"/>
      <c r="M90" s="59" t="s">
        <v>444</v>
      </c>
      <c r="N90" s="60" t="s">
        <v>445</v>
      </c>
      <c r="O90" s="61"/>
      <c r="P90" s="61"/>
      <c r="Q90" s="61"/>
      <c r="R90" s="51"/>
    </row>
    <row r="91" customFormat="false" ht="42.75" hidden="false" customHeight="false" outlineLevel="0" collapsed="false">
      <c r="A91" s="52" t="s">
        <v>446</v>
      </c>
      <c r="B91" s="34" t="s">
        <v>58</v>
      </c>
      <c r="C91" s="99" t="s">
        <v>447</v>
      </c>
      <c r="D91" s="48"/>
      <c r="E91" s="48"/>
      <c r="F91" s="48"/>
      <c r="G91" s="36" t="s">
        <v>24</v>
      </c>
      <c r="H91" s="37" t="s">
        <v>443</v>
      </c>
      <c r="I91" s="58"/>
      <c r="J91" s="51"/>
      <c r="K91" s="51"/>
      <c r="L91" s="51"/>
      <c r="M91" s="59" t="s">
        <v>448</v>
      </c>
      <c r="N91" s="60" t="s">
        <v>445</v>
      </c>
      <c r="O91" s="61"/>
      <c r="P91" s="61"/>
      <c r="Q91" s="61"/>
      <c r="R91" s="51"/>
    </row>
    <row r="92" customFormat="false" ht="42.75" hidden="false" customHeight="false" outlineLevel="0" collapsed="false">
      <c r="A92" s="52" t="s">
        <v>449</v>
      </c>
      <c r="B92" s="34" t="s">
        <v>58</v>
      </c>
      <c r="C92" s="99" t="s">
        <v>450</v>
      </c>
      <c r="D92" s="48"/>
      <c r="E92" s="48"/>
      <c r="F92" s="48"/>
      <c r="G92" s="36" t="s">
        <v>24</v>
      </c>
      <c r="H92" s="37" t="s">
        <v>443</v>
      </c>
      <c r="I92" s="58"/>
      <c r="J92" s="51"/>
      <c r="K92" s="51"/>
      <c r="L92" s="59"/>
      <c r="M92" s="59" t="s">
        <v>451</v>
      </c>
      <c r="N92" s="60" t="s">
        <v>445</v>
      </c>
      <c r="O92" s="61"/>
      <c r="P92" s="61"/>
      <c r="Q92" s="61"/>
      <c r="R92" s="51"/>
    </row>
    <row r="93" customFormat="false" ht="28.5" hidden="false" customHeight="false" outlineLevel="0" collapsed="false">
      <c r="A93" s="33" t="s">
        <v>452</v>
      </c>
      <c r="B93" s="34" t="s">
        <v>58</v>
      </c>
      <c r="C93" s="99" t="s">
        <v>453</v>
      </c>
      <c r="D93" s="48"/>
      <c r="E93" s="48"/>
      <c r="F93" s="48"/>
      <c r="G93" s="36" t="s">
        <v>24</v>
      </c>
      <c r="H93" s="37" t="s">
        <v>454</v>
      </c>
      <c r="I93" s="58"/>
      <c r="J93" s="51"/>
      <c r="K93" s="51"/>
      <c r="L93" s="51"/>
      <c r="M93" s="59" t="s">
        <v>455</v>
      </c>
      <c r="N93" s="60"/>
      <c r="O93" s="61"/>
      <c r="P93" s="61"/>
      <c r="Q93" s="61"/>
      <c r="R93" s="51"/>
    </row>
    <row r="94" customFormat="false" ht="28.5" hidden="false" customHeight="false" outlineLevel="0" collapsed="false">
      <c r="A94" s="52" t="s">
        <v>456</v>
      </c>
      <c r="B94" s="34" t="s">
        <v>22</v>
      </c>
      <c r="C94" s="53"/>
      <c r="D94" s="54" t="s">
        <v>457</v>
      </c>
      <c r="E94" s="63"/>
      <c r="F94" s="63"/>
      <c r="G94" s="36" t="s">
        <v>24</v>
      </c>
      <c r="H94" s="37" t="s">
        <v>458</v>
      </c>
      <c r="I94" s="34" t="s">
        <v>89</v>
      </c>
      <c r="J94" s="39" t="n">
        <v>255</v>
      </c>
      <c r="K94" s="40"/>
      <c r="L94" s="43"/>
      <c r="M94" s="42" t="s">
        <v>459</v>
      </c>
      <c r="N94" s="42"/>
      <c r="O94" s="34"/>
      <c r="P94" s="34"/>
      <c r="Q94" s="34" t="s">
        <v>460</v>
      </c>
      <c r="R94" s="42"/>
    </row>
    <row r="95" customFormat="false" ht="28.5" hidden="false" customHeight="false" outlineLevel="0" collapsed="false">
      <c r="A95" s="52" t="s">
        <v>461</v>
      </c>
      <c r="B95" s="34" t="s">
        <v>22</v>
      </c>
      <c r="C95" s="53"/>
      <c r="D95" s="54" t="s">
        <v>462</v>
      </c>
      <c r="E95" s="54"/>
      <c r="F95" s="54"/>
      <c r="G95" s="36" t="s">
        <v>24</v>
      </c>
      <c r="H95" s="37" t="s">
        <v>463</v>
      </c>
      <c r="I95" s="34" t="s">
        <v>26</v>
      </c>
      <c r="J95" s="46" t="n">
        <v>13</v>
      </c>
      <c r="K95" s="94" t="s">
        <v>293</v>
      </c>
      <c r="L95" s="41"/>
      <c r="M95" s="42" t="s">
        <v>464</v>
      </c>
      <c r="N95" s="42" t="s">
        <v>465</v>
      </c>
      <c r="O95" s="34"/>
      <c r="P95" s="34"/>
      <c r="Q95" s="34" t="s">
        <v>466</v>
      </c>
      <c r="R95" s="42"/>
    </row>
    <row r="96" customFormat="false" ht="71.25" hidden="false" customHeight="false" outlineLevel="0" collapsed="false">
      <c r="A96" s="52" t="s">
        <v>467</v>
      </c>
      <c r="B96" s="34" t="s">
        <v>22</v>
      </c>
      <c r="C96" s="53"/>
      <c r="D96" s="72" t="s">
        <v>468</v>
      </c>
      <c r="E96" s="54"/>
      <c r="F96" s="54"/>
      <c r="G96" s="36" t="s">
        <v>24</v>
      </c>
      <c r="H96" s="37" t="s">
        <v>469</v>
      </c>
      <c r="I96" s="58"/>
      <c r="J96" s="51"/>
      <c r="K96" s="51"/>
      <c r="L96" s="51"/>
      <c r="M96" s="59" t="s">
        <v>470</v>
      </c>
      <c r="N96" s="60" t="s">
        <v>471</v>
      </c>
      <c r="O96" s="61"/>
      <c r="P96" s="61"/>
      <c r="Q96" s="61" t="s">
        <v>472</v>
      </c>
      <c r="R96" s="51"/>
    </row>
    <row r="97" customFormat="false" ht="28.5" hidden="false" customHeight="false" outlineLevel="0" collapsed="false">
      <c r="A97" s="73" t="s">
        <v>473</v>
      </c>
      <c r="B97" s="34" t="s">
        <v>58</v>
      </c>
      <c r="C97" s="53"/>
      <c r="D97" s="74"/>
      <c r="E97" s="75" t="s">
        <v>474</v>
      </c>
      <c r="F97" s="75"/>
      <c r="G97" s="36" t="s">
        <v>24</v>
      </c>
      <c r="H97" s="37" t="s">
        <v>475</v>
      </c>
      <c r="I97" s="34" t="s">
        <v>89</v>
      </c>
      <c r="J97" s="39" t="n">
        <v>255</v>
      </c>
      <c r="K97" s="40"/>
      <c r="L97" s="43"/>
      <c r="M97" s="42" t="s">
        <v>267</v>
      </c>
      <c r="N97" s="42" t="s">
        <v>268</v>
      </c>
      <c r="O97" s="34"/>
      <c r="P97" s="34"/>
      <c r="Q97" s="34"/>
      <c r="R97" s="42"/>
    </row>
    <row r="98" customFormat="false" ht="28.5" hidden="false" customHeight="false" outlineLevel="0" collapsed="false">
      <c r="A98" s="73" t="s">
        <v>476</v>
      </c>
      <c r="B98" s="34" t="s">
        <v>58</v>
      </c>
      <c r="C98" s="53"/>
      <c r="D98" s="74"/>
      <c r="E98" s="75" t="s">
        <v>477</v>
      </c>
      <c r="F98" s="75"/>
      <c r="G98" s="36" t="s">
        <v>24</v>
      </c>
      <c r="H98" s="37" t="s">
        <v>478</v>
      </c>
      <c r="I98" s="34" t="s">
        <v>89</v>
      </c>
      <c r="J98" s="39" t="n">
        <v>255</v>
      </c>
      <c r="K98" s="43"/>
      <c r="L98" s="43"/>
      <c r="M98" s="42" t="s">
        <v>272</v>
      </c>
      <c r="N98" s="42"/>
      <c r="O98" s="34"/>
      <c r="P98" s="34"/>
      <c r="Q98" s="34"/>
      <c r="R98" s="42"/>
    </row>
    <row r="99" customFormat="false" ht="28.5" hidden="false" customHeight="false" outlineLevel="0" collapsed="false">
      <c r="A99" s="73" t="s">
        <v>479</v>
      </c>
      <c r="B99" s="34" t="s">
        <v>58</v>
      </c>
      <c r="C99" s="53"/>
      <c r="D99" s="74"/>
      <c r="E99" s="75" t="s">
        <v>480</v>
      </c>
      <c r="F99" s="75"/>
      <c r="G99" s="36" t="s">
        <v>24</v>
      </c>
      <c r="H99" s="37" t="s">
        <v>481</v>
      </c>
      <c r="I99" s="34" t="s">
        <v>89</v>
      </c>
      <c r="J99" s="39" t="n">
        <v>255</v>
      </c>
      <c r="K99" s="40"/>
      <c r="L99" s="43"/>
      <c r="M99" s="42" t="s">
        <v>272</v>
      </c>
      <c r="N99" s="42"/>
      <c r="O99" s="34"/>
      <c r="P99" s="34"/>
      <c r="Q99" s="34"/>
      <c r="R99" s="42"/>
    </row>
    <row r="100" customFormat="false" ht="28.5" hidden="false" customHeight="false" outlineLevel="0" collapsed="false">
      <c r="A100" s="73" t="s">
        <v>482</v>
      </c>
      <c r="B100" s="34" t="s">
        <v>58</v>
      </c>
      <c r="C100" s="53"/>
      <c r="D100" s="74"/>
      <c r="E100" s="75" t="s">
        <v>483</v>
      </c>
      <c r="F100" s="75"/>
      <c r="G100" s="36" t="s">
        <v>24</v>
      </c>
      <c r="H100" s="37" t="s">
        <v>484</v>
      </c>
      <c r="I100" s="34" t="s">
        <v>89</v>
      </c>
      <c r="J100" s="39" t="n">
        <v>255</v>
      </c>
      <c r="K100" s="40"/>
      <c r="L100" s="43"/>
      <c r="M100" s="42" t="s">
        <v>485</v>
      </c>
      <c r="N100" s="42"/>
      <c r="O100" s="34"/>
      <c r="P100" s="34"/>
      <c r="Q100" s="34"/>
      <c r="R100" s="42"/>
    </row>
    <row r="101" customFormat="false" ht="28.5" hidden="false" customHeight="false" outlineLevel="0" collapsed="false">
      <c r="A101" s="73" t="s">
        <v>486</v>
      </c>
      <c r="B101" s="34" t="s">
        <v>58</v>
      </c>
      <c r="C101" s="53"/>
      <c r="D101" s="74"/>
      <c r="E101" s="75" t="s">
        <v>487</v>
      </c>
      <c r="F101" s="75"/>
      <c r="G101" s="36" t="s">
        <v>24</v>
      </c>
      <c r="H101" s="37" t="s">
        <v>488</v>
      </c>
      <c r="I101" s="34" t="s">
        <v>89</v>
      </c>
      <c r="J101" s="39" t="n">
        <v>10</v>
      </c>
      <c r="K101" s="43"/>
      <c r="L101" s="43"/>
      <c r="M101" s="42" t="s">
        <v>283</v>
      </c>
      <c r="N101" s="42" t="s">
        <v>284</v>
      </c>
      <c r="O101" s="34"/>
      <c r="P101" s="34"/>
      <c r="Q101" s="34"/>
      <c r="R101" s="42"/>
    </row>
    <row r="102" customFormat="false" ht="28.5" hidden="false" customHeight="false" outlineLevel="0" collapsed="false">
      <c r="A102" s="73" t="s">
        <v>489</v>
      </c>
      <c r="B102" s="34" t="s">
        <v>58</v>
      </c>
      <c r="C102" s="53"/>
      <c r="D102" s="74"/>
      <c r="E102" s="75" t="s">
        <v>490</v>
      </c>
      <c r="F102" s="75"/>
      <c r="G102" s="36" t="s">
        <v>24</v>
      </c>
      <c r="H102" s="37" t="s">
        <v>491</v>
      </c>
      <c r="I102" s="34" t="s">
        <v>89</v>
      </c>
      <c r="J102" s="46" t="n">
        <v>255</v>
      </c>
      <c r="K102" s="43"/>
      <c r="L102" s="43"/>
      <c r="M102" s="42" t="s">
        <v>288</v>
      </c>
      <c r="N102" s="42" t="s">
        <v>289</v>
      </c>
      <c r="O102" s="34"/>
      <c r="P102" s="34"/>
      <c r="Q102" s="34"/>
      <c r="R102" s="42"/>
    </row>
    <row r="103" customFormat="false" ht="71.25" hidden="false" customHeight="false" outlineLevel="0" collapsed="false">
      <c r="A103" s="73" t="s">
        <v>492</v>
      </c>
      <c r="B103" s="34" t="s">
        <v>22</v>
      </c>
      <c r="C103" s="53"/>
      <c r="D103" s="74"/>
      <c r="E103" s="75" t="s">
        <v>493</v>
      </c>
      <c r="F103" s="75"/>
      <c r="G103" s="36" t="s">
        <v>24</v>
      </c>
      <c r="H103" s="37" t="s">
        <v>494</v>
      </c>
      <c r="I103" s="34" t="s">
        <v>43</v>
      </c>
      <c r="J103" s="39" t="n">
        <v>2</v>
      </c>
      <c r="K103" s="94" t="s">
        <v>293</v>
      </c>
      <c r="L103" s="43"/>
      <c r="M103" s="42" t="s">
        <v>294</v>
      </c>
      <c r="N103" s="42" t="s">
        <v>295</v>
      </c>
      <c r="O103" s="34" t="s">
        <v>495</v>
      </c>
      <c r="P103" s="34"/>
      <c r="Q103" s="34" t="s">
        <v>496</v>
      </c>
      <c r="R103" s="42"/>
    </row>
    <row r="104" customFormat="false" ht="42.75" hidden="false" customHeight="false" outlineLevel="0" collapsed="false">
      <c r="A104" s="33" t="s">
        <v>497</v>
      </c>
      <c r="B104" s="34" t="s">
        <v>58</v>
      </c>
      <c r="C104" s="48" t="s">
        <v>498</v>
      </c>
      <c r="D104" s="83"/>
      <c r="E104" s="83"/>
      <c r="F104" s="83"/>
      <c r="G104" s="36" t="s">
        <v>24</v>
      </c>
      <c r="H104" s="37" t="s">
        <v>499</v>
      </c>
      <c r="I104" s="58"/>
      <c r="J104" s="51"/>
      <c r="K104" s="51"/>
      <c r="L104" s="51"/>
      <c r="M104" s="59" t="s">
        <v>500</v>
      </c>
      <c r="N104" s="60"/>
      <c r="O104" s="61"/>
      <c r="P104" s="61"/>
      <c r="Q104" s="61"/>
      <c r="R104" s="51"/>
    </row>
    <row r="105" customFormat="false" ht="28.5" hidden="false" customHeight="false" outlineLevel="0" collapsed="false">
      <c r="A105" s="52" t="s">
        <v>501</v>
      </c>
      <c r="B105" s="34" t="s">
        <v>58</v>
      </c>
      <c r="C105" s="104"/>
      <c r="D105" s="54" t="s">
        <v>502</v>
      </c>
      <c r="E105" s="63"/>
      <c r="F105" s="55"/>
      <c r="G105" s="36" t="s">
        <v>24</v>
      </c>
      <c r="H105" s="37" t="s">
        <v>503</v>
      </c>
      <c r="I105" s="34" t="s">
        <v>89</v>
      </c>
      <c r="J105" s="46" t="n">
        <v>100</v>
      </c>
      <c r="K105" s="40"/>
      <c r="L105" s="43"/>
      <c r="M105" s="42" t="s">
        <v>504</v>
      </c>
      <c r="N105" s="42" t="s">
        <v>505</v>
      </c>
      <c r="O105" s="34" t="s">
        <v>506</v>
      </c>
      <c r="P105" s="34"/>
      <c r="Q105" s="34"/>
      <c r="R105" s="42"/>
    </row>
    <row r="106" customFormat="false" ht="42.75" hidden="false" customHeight="false" outlineLevel="0" collapsed="false">
      <c r="A106" s="52" t="s">
        <v>507</v>
      </c>
      <c r="B106" s="34" t="s">
        <v>58</v>
      </c>
      <c r="C106" s="105"/>
      <c r="D106" s="54" t="s">
        <v>508</v>
      </c>
      <c r="E106" s="63"/>
      <c r="F106" s="55"/>
      <c r="G106" s="36" t="s">
        <v>24</v>
      </c>
      <c r="H106" s="37" t="s">
        <v>509</v>
      </c>
      <c r="I106" s="34" t="s">
        <v>26</v>
      </c>
      <c r="J106" s="46" t="n">
        <v>20</v>
      </c>
      <c r="K106" s="40"/>
      <c r="L106" s="43"/>
      <c r="M106" s="42" t="s">
        <v>510</v>
      </c>
      <c r="N106" s="42" t="s">
        <v>511</v>
      </c>
      <c r="O106" s="34" t="s">
        <v>512</v>
      </c>
      <c r="P106" s="34"/>
      <c r="Q106" s="34"/>
      <c r="R106" s="42"/>
    </row>
    <row r="107" customFormat="false" ht="42.75" hidden="false" customHeight="false" outlineLevel="0" collapsed="false">
      <c r="A107" s="52" t="s">
        <v>513</v>
      </c>
      <c r="B107" s="34" t="s">
        <v>58</v>
      </c>
      <c r="C107" s="105"/>
      <c r="D107" s="54" t="s">
        <v>132</v>
      </c>
      <c r="E107" s="63"/>
      <c r="F107" s="55"/>
      <c r="G107" s="36" t="s">
        <v>24</v>
      </c>
      <c r="H107" s="37" t="s">
        <v>514</v>
      </c>
      <c r="I107" s="34" t="s">
        <v>26</v>
      </c>
      <c r="J107" s="46"/>
      <c r="K107" s="40"/>
      <c r="L107" s="43"/>
      <c r="M107" s="42" t="s">
        <v>515</v>
      </c>
      <c r="N107" s="42" t="s">
        <v>222</v>
      </c>
      <c r="O107" s="34"/>
      <c r="P107" s="34"/>
      <c r="Q107" s="34"/>
      <c r="R107" s="42"/>
    </row>
    <row r="108" customFormat="false" ht="42.75" hidden="false" customHeight="false" outlineLevel="0" collapsed="false">
      <c r="A108" s="52" t="s">
        <v>516</v>
      </c>
      <c r="B108" s="34" t="s">
        <v>58</v>
      </c>
      <c r="C108" s="53"/>
      <c r="D108" s="54" t="s">
        <v>517</v>
      </c>
      <c r="E108" s="106"/>
      <c r="F108" s="55"/>
      <c r="G108" s="36" t="s">
        <v>24</v>
      </c>
      <c r="H108" s="37" t="s">
        <v>518</v>
      </c>
      <c r="I108" s="34" t="s">
        <v>34</v>
      </c>
      <c r="J108" s="46" t="s">
        <v>35</v>
      </c>
      <c r="K108" s="39" t="s">
        <v>36</v>
      </c>
      <c r="L108" s="43"/>
      <c r="M108" s="42" t="s">
        <v>519</v>
      </c>
      <c r="N108" s="42"/>
      <c r="O108" s="34" t="s">
        <v>520</v>
      </c>
      <c r="P108" s="34"/>
      <c r="Q108" s="34"/>
      <c r="R108" s="42"/>
    </row>
    <row r="109" customFormat="false" ht="28.5" hidden="false" customHeight="false" outlineLevel="0" collapsed="false">
      <c r="A109" s="33" t="s">
        <v>521</v>
      </c>
      <c r="B109" s="34" t="s">
        <v>58</v>
      </c>
      <c r="C109" s="57" t="s">
        <v>522</v>
      </c>
      <c r="D109" s="83"/>
      <c r="E109" s="83"/>
      <c r="F109" s="83"/>
      <c r="G109" s="36" t="s">
        <v>24</v>
      </c>
      <c r="H109" s="37" t="s">
        <v>523</v>
      </c>
      <c r="I109" s="58"/>
      <c r="J109" s="51"/>
      <c r="K109" s="51"/>
      <c r="L109" s="51"/>
      <c r="M109" s="59" t="s">
        <v>524</v>
      </c>
      <c r="N109" s="60" t="s">
        <v>525</v>
      </c>
      <c r="O109" s="61" t="s">
        <v>526</v>
      </c>
      <c r="P109" s="61"/>
      <c r="Q109" s="61"/>
      <c r="R109" s="51"/>
    </row>
    <row r="110" customFormat="false" ht="42.75" hidden="false" customHeight="false" outlineLevel="0" collapsed="false">
      <c r="A110" s="52" t="s">
        <v>527</v>
      </c>
      <c r="B110" s="34" t="s">
        <v>58</v>
      </c>
      <c r="C110" s="53"/>
      <c r="D110" s="54" t="s">
        <v>528</v>
      </c>
      <c r="E110" s="63"/>
      <c r="F110" s="55"/>
      <c r="G110" s="36" t="s">
        <v>24</v>
      </c>
      <c r="H110" s="37" t="s">
        <v>529</v>
      </c>
      <c r="I110" s="34" t="s">
        <v>34</v>
      </c>
      <c r="J110" s="46" t="s">
        <v>35</v>
      </c>
      <c r="K110" s="39" t="s">
        <v>36</v>
      </c>
      <c r="L110" s="43"/>
      <c r="M110" s="42" t="s">
        <v>530</v>
      </c>
      <c r="N110" s="42" t="s">
        <v>531</v>
      </c>
      <c r="O110" s="34" t="s">
        <v>532</v>
      </c>
      <c r="P110" s="34"/>
      <c r="Q110" s="34" t="s">
        <v>533</v>
      </c>
      <c r="R110" s="42"/>
    </row>
    <row r="111" customFormat="false" ht="42.75" hidden="false" customHeight="false" outlineLevel="0" collapsed="false">
      <c r="A111" s="52" t="s">
        <v>534</v>
      </c>
      <c r="B111" s="34" t="s">
        <v>58</v>
      </c>
      <c r="C111" s="53"/>
      <c r="D111" s="54" t="s">
        <v>535</v>
      </c>
      <c r="E111" s="63"/>
      <c r="F111" s="55"/>
      <c r="G111" s="36" t="s">
        <v>24</v>
      </c>
      <c r="H111" s="37" t="s">
        <v>536</v>
      </c>
      <c r="I111" s="34" t="s">
        <v>34</v>
      </c>
      <c r="J111" s="46" t="s">
        <v>35</v>
      </c>
      <c r="K111" s="39" t="s">
        <v>36</v>
      </c>
      <c r="L111" s="43"/>
      <c r="M111" s="42" t="s">
        <v>537</v>
      </c>
      <c r="N111" s="42" t="s">
        <v>538</v>
      </c>
      <c r="O111" s="34" t="s">
        <v>532</v>
      </c>
      <c r="P111" s="34"/>
      <c r="Q111" s="34" t="s">
        <v>539</v>
      </c>
      <c r="R111" s="42"/>
    </row>
    <row r="112" customFormat="false" ht="42.75" hidden="false" customHeight="false" outlineLevel="0" collapsed="false">
      <c r="A112" s="33" t="s">
        <v>540</v>
      </c>
      <c r="B112" s="34" t="s">
        <v>58</v>
      </c>
      <c r="C112" s="48" t="s">
        <v>541</v>
      </c>
      <c r="D112" s="83"/>
      <c r="E112" s="83"/>
      <c r="F112" s="83"/>
      <c r="G112" s="36" t="s">
        <v>24</v>
      </c>
      <c r="H112" s="37" t="s">
        <v>542</v>
      </c>
      <c r="I112" s="58"/>
      <c r="J112" s="51"/>
      <c r="K112" s="51"/>
      <c r="L112" s="51"/>
      <c r="M112" s="59" t="s">
        <v>543</v>
      </c>
      <c r="N112" s="60" t="s">
        <v>544</v>
      </c>
      <c r="O112" s="61" t="s">
        <v>545</v>
      </c>
      <c r="P112" s="61"/>
      <c r="Q112" s="61"/>
      <c r="R112" s="51"/>
    </row>
    <row r="113" customFormat="false" ht="28.5" hidden="false" customHeight="false" outlineLevel="0" collapsed="false">
      <c r="A113" s="52" t="s">
        <v>546</v>
      </c>
      <c r="B113" s="34" t="s">
        <v>58</v>
      </c>
      <c r="C113" s="53"/>
      <c r="D113" s="54" t="s">
        <v>547</v>
      </c>
      <c r="E113" s="54"/>
      <c r="F113" s="54"/>
      <c r="G113" s="36" t="s">
        <v>24</v>
      </c>
      <c r="H113" s="37" t="s">
        <v>548</v>
      </c>
      <c r="I113" s="34" t="s">
        <v>89</v>
      </c>
      <c r="J113" s="46" t="n">
        <v>255</v>
      </c>
      <c r="K113" s="40"/>
      <c r="L113" s="43"/>
      <c r="M113" s="42" t="s">
        <v>267</v>
      </c>
      <c r="N113" s="42" t="s">
        <v>549</v>
      </c>
      <c r="O113" s="34"/>
      <c r="P113" s="34"/>
      <c r="Q113" s="34"/>
      <c r="R113" s="42"/>
    </row>
    <row r="114" customFormat="false" ht="28.5" hidden="false" customHeight="false" outlineLevel="0" collapsed="false">
      <c r="A114" s="52" t="s">
        <v>550</v>
      </c>
      <c r="B114" s="34" t="s">
        <v>58</v>
      </c>
      <c r="C114" s="53"/>
      <c r="D114" s="54" t="s">
        <v>551</v>
      </c>
      <c r="E114" s="54"/>
      <c r="F114" s="54"/>
      <c r="G114" s="36" t="s">
        <v>24</v>
      </c>
      <c r="H114" s="37" t="s">
        <v>552</v>
      </c>
      <c r="I114" s="34" t="s">
        <v>89</v>
      </c>
      <c r="J114" s="46" t="n">
        <v>255</v>
      </c>
      <c r="K114" s="43"/>
      <c r="L114" s="43"/>
      <c r="M114" s="42" t="s">
        <v>272</v>
      </c>
      <c r="N114" s="42"/>
      <c r="O114" s="34"/>
      <c r="P114" s="34"/>
      <c r="Q114" s="34"/>
      <c r="R114" s="42"/>
    </row>
    <row r="115" customFormat="false" ht="28.5" hidden="false" customHeight="false" outlineLevel="0" collapsed="false">
      <c r="A115" s="52" t="s">
        <v>553</v>
      </c>
      <c r="B115" s="34" t="s">
        <v>58</v>
      </c>
      <c r="C115" s="53"/>
      <c r="D115" s="54" t="s">
        <v>554</v>
      </c>
      <c r="E115" s="54"/>
      <c r="F115" s="54"/>
      <c r="G115" s="36" t="s">
        <v>24</v>
      </c>
      <c r="H115" s="37" t="s">
        <v>555</v>
      </c>
      <c r="I115" s="34" t="s">
        <v>89</v>
      </c>
      <c r="J115" s="46" t="n">
        <v>255</v>
      </c>
      <c r="K115" s="40"/>
      <c r="L115" s="43"/>
      <c r="M115" s="42" t="s">
        <v>272</v>
      </c>
      <c r="N115" s="42"/>
      <c r="O115" s="34"/>
      <c r="P115" s="34"/>
      <c r="Q115" s="34"/>
      <c r="R115" s="42"/>
    </row>
    <row r="116" customFormat="false" ht="28.5" hidden="false" customHeight="false" outlineLevel="0" collapsed="false">
      <c r="A116" s="52" t="s">
        <v>556</v>
      </c>
      <c r="B116" s="34" t="s">
        <v>58</v>
      </c>
      <c r="C116" s="53"/>
      <c r="D116" s="54" t="s">
        <v>557</v>
      </c>
      <c r="E116" s="54"/>
      <c r="F116" s="54"/>
      <c r="G116" s="36" t="s">
        <v>24</v>
      </c>
      <c r="H116" s="37" t="s">
        <v>558</v>
      </c>
      <c r="I116" s="34" t="s">
        <v>89</v>
      </c>
      <c r="J116" s="46" t="n">
        <v>255</v>
      </c>
      <c r="K116" s="40"/>
      <c r="L116" s="43"/>
      <c r="M116" s="42" t="s">
        <v>559</v>
      </c>
      <c r="N116" s="42"/>
      <c r="O116" s="34"/>
      <c r="P116" s="34"/>
      <c r="Q116" s="34"/>
      <c r="R116" s="42"/>
    </row>
    <row r="117" customFormat="false" ht="28.5" hidden="false" customHeight="false" outlineLevel="0" collapsed="false">
      <c r="A117" s="52" t="s">
        <v>560</v>
      </c>
      <c r="B117" s="34" t="s">
        <v>58</v>
      </c>
      <c r="C117" s="53"/>
      <c r="D117" s="54" t="s">
        <v>561</v>
      </c>
      <c r="E117" s="54"/>
      <c r="F117" s="54"/>
      <c r="G117" s="36" t="s">
        <v>24</v>
      </c>
      <c r="H117" s="37" t="s">
        <v>562</v>
      </c>
      <c r="I117" s="34" t="s">
        <v>89</v>
      </c>
      <c r="J117" s="39" t="n">
        <v>10</v>
      </c>
      <c r="K117" s="43"/>
      <c r="L117" s="43"/>
      <c r="M117" s="42" t="s">
        <v>283</v>
      </c>
      <c r="N117" s="42" t="s">
        <v>284</v>
      </c>
      <c r="O117" s="34"/>
      <c r="P117" s="34"/>
      <c r="Q117" s="34"/>
      <c r="R117" s="42"/>
    </row>
    <row r="118" customFormat="false" ht="28.5" hidden="false" customHeight="false" outlineLevel="0" collapsed="false">
      <c r="A118" s="52" t="s">
        <v>563</v>
      </c>
      <c r="B118" s="34" t="s">
        <v>58</v>
      </c>
      <c r="C118" s="53"/>
      <c r="D118" s="54" t="s">
        <v>564</v>
      </c>
      <c r="E118" s="54"/>
      <c r="F118" s="55"/>
      <c r="G118" s="36" t="s">
        <v>24</v>
      </c>
      <c r="H118" s="37" t="s">
        <v>565</v>
      </c>
      <c r="I118" s="34" t="s">
        <v>89</v>
      </c>
      <c r="J118" s="46" t="n">
        <v>255</v>
      </c>
      <c r="K118" s="43"/>
      <c r="L118" s="43"/>
      <c r="M118" s="42" t="s">
        <v>288</v>
      </c>
      <c r="N118" s="42" t="s">
        <v>289</v>
      </c>
      <c r="O118" s="34"/>
      <c r="P118" s="34"/>
      <c r="Q118" s="34"/>
      <c r="R118" s="42"/>
    </row>
    <row r="119" customFormat="false" ht="71.25" hidden="false" customHeight="false" outlineLevel="0" collapsed="false">
      <c r="A119" s="52" t="s">
        <v>566</v>
      </c>
      <c r="B119" s="34" t="s">
        <v>22</v>
      </c>
      <c r="C119" s="53"/>
      <c r="D119" s="54" t="s">
        <v>567</v>
      </c>
      <c r="E119" s="54"/>
      <c r="F119" s="55"/>
      <c r="G119" s="36" t="s">
        <v>24</v>
      </c>
      <c r="H119" s="37" t="s">
        <v>568</v>
      </c>
      <c r="I119" s="34" t="s">
        <v>43</v>
      </c>
      <c r="J119" s="39" t="n">
        <v>2</v>
      </c>
      <c r="K119" s="39" t="s">
        <v>293</v>
      </c>
      <c r="L119" s="43"/>
      <c r="M119" s="42" t="s">
        <v>294</v>
      </c>
      <c r="N119" s="42" t="s">
        <v>295</v>
      </c>
      <c r="O119" s="34" t="s">
        <v>296</v>
      </c>
      <c r="P119" s="34"/>
      <c r="Q119" s="34" t="s">
        <v>569</v>
      </c>
      <c r="R119" s="42"/>
    </row>
    <row r="120" customFormat="false" ht="28.5" hidden="false" customHeight="false" outlineLevel="0" collapsed="false">
      <c r="A120" s="33" t="s">
        <v>570</v>
      </c>
      <c r="B120" s="34" t="s">
        <v>58</v>
      </c>
      <c r="C120" s="48" t="s">
        <v>571</v>
      </c>
      <c r="D120" s="83"/>
      <c r="E120" s="83"/>
      <c r="F120" s="83"/>
      <c r="G120" s="36" t="s">
        <v>24</v>
      </c>
      <c r="H120" s="37" t="s">
        <v>572</v>
      </c>
      <c r="I120" s="58"/>
      <c r="J120" s="51"/>
      <c r="K120" s="51"/>
      <c r="L120" s="51"/>
      <c r="M120" s="59" t="s">
        <v>573</v>
      </c>
      <c r="N120" s="60"/>
      <c r="O120" s="61"/>
      <c r="P120" s="61"/>
      <c r="Q120" s="61"/>
      <c r="R120" s="51"/>
    </row>
    <row r="121" customFormat="false" ht="199.5" hidden="false" customHeight="false" outlineLevel="0" collapsed="false">
      <c r="A121" s="52" t="s">
        <v>574</v>
      </c>
      <c r="B121" s="34" t="s">
        <v>22</v>
      </c>
      <c r="C121" s="53"/>
      <c r="D121" s="54" t="s">
        <v>575</v>
      </c>
      <c r="E121" s="63"/>
      <c r="F121" s="63"/>
      <c r="G121" s="36" t="s">
        <v>24</v>
      </c>
      <c r="H121" s="37" t="s">
        <v>576</v>
      </c>
      <c r="I121" s="34" t="s">
        <v>43</v>
      </c>
      <c r="J121" s="46" t="n">
        <v>3</v>
      </c>
      <c r="K121" s="39" t="s">
        <v>577</v>
      </c>
      <c r="L121" s="47"/>
      <c r="M121" s="42" t="s">
        <v>578</v>
      </c>
      <c r="N121" s="42" t="s">
        <v>579</v>
      </c>
      <c r="O121" s="85"/>
      <c r="P121" s="34"/>
      <c r="Q121" s="34" t="s">
        <v>580</v>
      </c>
      <c r="R121" s="42"/>
    </row>
    <row r="122" customFormat="false" ht="28.5" hidden="false" customHeight="false" outlineLevel="0" collapsed="false">
      <c r="A122" s="52" t="s">
        <v>581</v>
      </c>
      <c r="B122" s="34" t="s">
        <v>58</v>
      </c>
      <c r="C122" s="53"/>
      <c r="D122" s="54" t="s">
        <v>582</v>
      </c>
      <c r="E122" s="63"/>
      <c r="F122" s="63"/>
      <c r="G122" s="36" t="s">
        <v>24</v>
      </c>
      <c r="H122" s="37" t="s">
        <v>583</v>
      </c>
      <c r="I122" s="34" t="s">
        <v>89</v>
      </c>
      <c r="J122" s="46" t="n">
        <v>100</v>
      </c>
      <c r="K122" s="43"/>
      <c r="L122" s="43"/>
      <c r="M122" s="42" t="s">
        <v>584</v>
      </c>
      <c r="N122" s="42" t="s">
        <v>585</v>
      </c>
      <c r="O122" s="34"/>
      <c r="P122" s="34"/>
      <c r="Q122" s="34"/>
      <c r="R122" s="42"/>
    </row>
    <row r="123" customFormat="false" ht="99.75" hidden="false" customHeight="false" outlineLevel="0" collapsed="false">
      <c r="A123" s="52" t="s">
        <v>586</v>
      </c>
      <c r="B123" s="34" t="s">
        <v>58</v>
      </c>
      <c r="C123" s="53"/>
      <c r="D123" s="54" t="s">
        <v>587</v>
      </c>
      <c r="E123" s="63"/>
      <c r="F123" s="63"/>
      <c r="G123" s="36" t="s">
        <v>24</v>
      </c>
      <c r="H123" s="37" t="s">
        <v>588</v>
      </c>
      <c r="I123" s="34" t="s">
        <v>89</v>
      </c>
      <c r="J123" s="46" t="n">
        <v>100</v>
      </c>
      <c r="K123" s="40"/>
      <c r="L123" s="43"/>
      <c r="M123" s="42" t="s">
        <v>589</v>
      </c>
      <c r="N123" s="42" t="s">
        <v>590</v>
      </c>
      <c r="O123" s="34"/>
      <c r="P123" s="34"/>
      <c r="Q123" s="34"/>
      <c r="R123" s="42"/>
    </row>
    <row r="124" customFormat="false" ht="28.5" hidden="false" customHeight="false" outlineLevel="0" collapsed="false">
      <c r="A124" s="52" t="s">
        <v>591</v>
      </c>
      <c r="B124" s="34" t="s">
        <v>146</v>
      </c>
      <c r="C124" s="53"/>
      <c r="D124" s="72" t="s">
        <v>592</v>
      </c>
      <c r="E124" s="63"/>
      <c r="F124" s="63"/>
      <c r="G124" s="36" t="s">
        <v>24</v>
      </c>
      <c r="H124" s="37" t="s">
        <v>593</v>
      </c>
      <c r="I124" s="58"/>
      <c r="J124" s="51"/>
      <c r="K124" s="51"/>
      <c r="L124" s="51"/>
      <c r="M124" s="59" t="s">
        <v>594</v>
      </c>
      <c r="N124" s="60"/>
      <c r="O124" s="61"/>
      <c r="P124" s="61"/>
      <c r="Q124" s="61"/>
      <c r="R124" s="51"/>
    </row>
    <row r="125" customFormat="false" ht="42.75" hidden="false" customHeight="false" outlineLevel="0" collapsed="false">
      <c r="A125" s="73" t="s">
        <v>595</v>
      </c>
      <c r="B125" s="34" t="s">
        <v>22</v>
      </c>
      <c r="C125" s="53"/>
      <c r="D125" s="107"/>
      <c r="E125" s="108" t="s">
        <v>596</v>
      </c>
      <c r="F125" s="75"/>
      <c r="G125" s="36" t="s">
        <v>24</v>
      </c>
      <c r="H125" s="37" t="s">
        <v>597</v>
      </c>
      <c r="I125" s="34" t="s">
        <v>26</v>
      </c>
      <c r="J125" s="46"/>
      <c r="K125" s="40"/>
      <c r="L125" s="43"/>
      <c r="M125" s="42" t="s">
        <v>598</v>
      </c>
      <c r="N125" s="42" t="s">
        <v>599</v>
      </c>
      <c r="O125" s="34" t="s">
        <v>600</v>
      </c>
      <c r="P125" s="34"/>
      <c r="Q125" s="34" t="s">
        <v>601</v>
      </c>
      <c r="R125" s="42"/>
    </row>
    <row r="126" customFormat="false" ht="28.5" hidden="false" customHeight="false" outlineLevel="0" collapsed="false">
      <c r="A126" s="73" t="s">
        <v>602</v>
      </c>
      <c r="B126" s="34" t="s">
        <v>58</v>
      </c>
      <c r="C126" s="53"/>
      <c r="D126" s="107"/>
      <c r="E126" s="108" t="s">
        <v>603</v>
      </c>
      <c r="F126" s="75"/>
      <c r="G126" s="36" t="s">
        <v>24</v>
      </c>
      <c r="H126" s="37" t="s">
        <v>604</v>
      </c>
      <c r="I126" s="34" t="s">
        <v>89</v>
      </c>
      <c r="J126" s="46" t="n">
        <v>100</v>
      </c>
      <c r="K126" s="43"/>
      <c r="L126" s="43"/>
      <c r="M126" s="42" t="s">
        <v>605</v>
      </c>
      <c r="N126" s="42"/>
      <c r="O126" s="34"/>
      <c r="P126" s="34"/>
      <c r="Q126" s="34"/>
      <c r="R126" s="42"/>
    </row>
    <row r="127" customFormat="false" ht="28.5" hidden="false" customHeight="false" outlineLevel="0" collapsed="false">
      <c r="A127" s="73" t="s">
        <v>606</v>
      </c>
      <c r="B127" s="34" t="s">
        <v>58</v>
      </c>
      <c r="C127" s="53"/>
      <c r="D127" s="109"/>
      <c r="E127" s="108" t="s">
        <v>607</v>
      </c>
      <c r="F127" s="75"/>
      <c r="G127" s="36" t="s">
        <v>24</v>
      </c>
      <c r="H127" s="37" t="s">
        <v>608</v>
      </c>
      <c r="I127" s="34" t="s">
        <v>26</v>
      </c>
      <c r="J127" s="46"/>
      <c r="K127" s="40"/>
      <c r="L127" s="43"/>
      <c r="M127" s="42" t="s">
        <v>609</v>
      </c>
      <c r="N127" s="42" t="s">
        <v>610</v>
      </c>
      <c r="O127" s="34" t="s">
        <v>611</v>
      </c>
      <c r="P127" s="34"/>
      <c r="Q127" s="34"/>
      <c r="R127" s="42"/>
    </row>
    <row r="128" customFormat="false" ht="28.5" hidden="false" customHeight="false" outlineLevel="0" collapsed="false">
      <c r="A128" s="52" t="s">
        <v>612</v>
      </c>
      <c r="B128" s="34" t="s">
        <v>58</v>
      </c>
      <c r="C128" s="53"/>
      <c r="D128" s="72" t="s">
        <v>613</v>
      </c>
      <c r="E128" s="63"/>
      <c r="F128" s="63"/>
      <c r="G128" s="36" t="s">
        <v>24</v>
      </c>
      <c r="H128" s="37" t="s">
        <v>614</v>
      </c>
      <c r="I128" s="58"/>
      <c r="J128" s="51"/>
      <c r="K128" s="51"/>
      <c r="L128" s="51"/>
      <c r="M128" s="59" t="s">
        <v>615</v>
      </c>
      <c r="N128" s="60" t="s">
        <v>616</v>
      </c>
      <c r="O128" s="61"/>
      <c r="P128" s="61"/>
      <c r="Q128" s="61"/>
      <c r="R128" s="51"/>
    </row>
    <row r="129" customFormat="false" ht="57" hidden="false" customHeight="false" outlineLevel="0" collapsed="false">
      <c r="A129" s="73" t="s">
        <v>617</v>
      </c>
      <c r="B129" s="34" t="s">
        <v>22</v>
      </c>
      <c r="C129" s="53"/>
      <c r="D129" s="107"/>
      <c r="E129" s="108" t="s">
        <v>596</v>
      </c>
      <c r="F129" s="75"/>
      <c r="G129" s="36" t="s">
        <v>24</v>
      </c>
      <c r="H129" s="37" t="s">
        <v>618</v>
      </c>
      <c r="I129" s="34" t="s">
        <v>89</v>
      </c>
      <c r="J129" s="46"/>
      <c r="K129" s="40"/>
      <c r="L129" s="43"/>
      <c r="M129" s="42" t="s">
        <v>619</v>
      </c>
      <c r="N129" s="42" t="s">
        <v>620</v>
      </c>
      <c r="O129" s="34"/>
      <c r="P129" s="34"/>
      <c r="Q129" s="34" t="s">
        <v>621</v>
      </c>
      <c r="R129" s="42"/>
    </row>
    <row r="130" customFormat="false" ht="28.5" hidden="false" customHeight="false" outlineLevel="0" collapsed="false">
      <c r="A130" s="73" t="s">
        <v>622</v>
      </c>
      <c r="B130" s="34" t="s">
        <v>58</v>
      </c>
      <c r="C130" s="53"/>
      <c r="D130" s="107"/>
      <c r="E130" s="108" t="s">
        <v>603</v>
      </c>
      <c r="F130" s="75"/>
      <c r="G130" s="36" t="s">
        <v>24</v>
      </c>
      <c r="H130" s="37" t="s">
        <v>623</v>
      </c>
      <c r="I130" s="34" t="s">
        <v>89</v>
      </c>
      <c r="J130" s="46" t="n">
        <v>100</v>
      </c>
      <c r="K130" s="43"/>
      <c r="L130" s="43"/>
      <c r="M130" s="42" t="s">
        <v>624</v>
      </c>
      <c r="N130" s="42"/>
      <c r="O130" s="34"/>
      <c r="P130" s="34"/>
      <c r="Q130" s="34"/>
      <c r="R130" s="42"/>
    </row>
    <row r="131" customFormat="false" ht="57" hidden="false" customHeight="false" outlineLevel="0" collapsed="false">
      <c r="A131" s="52" t="s">
        <v>625</v>
      </c>
      <c r="B131" s="34" t="s">
        <v>58</v>
      </c>
      <c r="C131" s="53"/>
      <c r="D131" s="72" t="s">
        <v>626</v>
      </c>
      <c r="E131" s="63"/>
      <c r="F131" s="63"/>
      <c r="G131" s="36" t="s">
        <v>24</v>
      </c>
      <c r="H131" s="37" t="s">
        <v>627</v>
      </c>
      <c r="I131" s="58"/>
      <c r="J131" s="51"/>
      <c r="K131" s="51"/>
      <c r="L131" s="51"/>
      <c r="M131" s="59" t="s">
        <v>628</v>
      </c>
      <c r="N131" s="60" t="s">
        <v>629</v>
      </c>
      <c r="O131" s="61"/>
      <c r="P131" s="61"/>
      <c r="Q131" s="61"/>
      <c r="R131" s="51"/>
    </row>
    <row r="132" customFormat="false" ht="28.5" hidden="false" customHeight="false" outlineLevel="0" collapsed="false">
      <c r="A132" s="73" t="s">
        <v>630</v>
      </c>
      <c r="B132" s="34" t="s">
        <v>58</v>
      </c>
      <c r="C132" s="53"/>
      <c r="D132" s="107"/>
      <c r="E132" s="108" t="s">
        <v>631</v>
      </c>
      <c r="F132" s="75"/>
      <c r="G132" s="36" t="s">
        <v>24</v>
      </c>
      <c r="H132" s="37" t="s">
        <v>632</v>
      </c>
      <c r="I132" s="34" t="s">
        <v>26</v>
      </c>
      <c r="J132" s="46"/>
      <c r="K132" s="40"/>
      <c r="L132" s="43"/>
      <c r="M132" s="42" t="s">
        <v>633</v>
      </c>
      <c r="N132" s="42" t="s">
        <v>634</v>
      </c>
      <c r="O132" s="34"/>
      <c r="P132" s="34"/>
      <c r="Q132" s="34"/>
      <c r="R132" s="42"/>
    </row>
    <row r="133" customFormat="false" ht="42.75" hidden="false" customHeight="false" outlineLevel="0" collapsed="false">
      <c r="A133" s="73" t="s">
        <v>635</v>
      </c>
      <c r="B133" s="34" t="s">
        <v>58</v>
      </c>
      <c r="C133" s="53"/>
      <c r="D133" s="107"/>
      <c r="E133" s="108" t="s">
        <v>636</v>
      </c>
      <c r="F133" s="75"/>
      <c r="G133" s="36" t="s">
        <v>24</v>
      </c>
      <c r="H133" s="36" t="s">
        <v>214</v>
      </c>
      <c r="I133" s="34" t="s">
        <v>26</v>
      </c>
      <c r="J133" s="46" t="n">
        <v>100</v>
      </c>
      <c r="K133" s="43"/>
      <c r="L133" s="43"/>
      <c r="M133" s="42" t="s">
        <v>637</v>
      </c>
      <c r="N133" s="42" t="s">
        <v>634</v>
      </c>
      <c r="O133" s="34"/>
      <c r="P133" s="34"/>
      <c r="Q133" s="34"/>
      <c r="R133" s="42"/>
    </row>
    <row r="134" customFormat="false" ht="28.5" hidden="false" customHeight="false" outlineLevel="0" collapsed="false">
      <c r="A134" s="73" t="s">
        <v>638</v>
      </c>
      <c r="B134" s="34" t="s">
        <v>58</v>
      </c>
      <c r="C134" s="69"/>
      <c r="D134" s="110"/>
      <c r="E134" s="111" t="s">
        <v>639</v>
      </c>
      <c r="F134" s="75"/>
      <c r="G134" s="36" t="s">
        <v>24</v>
      </c>
      <c r="H134" s="36" t="s">
        <v>640</v>
      </c>
      <c r="I134" s="34" t="s">
        <v>26</v>
      </c>
      <c r="J134" s="39"/>
      <c r="K134" s="40"/>
      <c r="L134" s="43"/>
      <c r="M134" s="42" t="s">
        <v>641</v>
      </c>
      <c r="N134" s="42"/>
      <c r="O134" s="34"/>
      <c r="P134" s="34"/>
      <c r="Q134" s="34"/>
      <c r="R134" s="42"/>
    </row>
    <row r="135" customFormat="false" ht="28.5" hidden="false" customHeight="false" outlineLevel="0" collapsed="false">
      <c r="A135" s="33" t="s">
        <v>642</v>
      </c>
      <c r="B135" s="34" t="s">
        <v>212</v>
      </c>
      <c r="C135" s="82" t="s">
        <v>643</v>
      </c>
      <c r="D135" s="83"/>
      <c r="E135" s="83"/>
      <c r="F135" s="83"/>
      <c r="G135" s="36" t="s">
        <v>24</v>
      </c>
      <c r="H135" s="36" t="s">
        <v>644</v>
      </c>
      <c r="I135" s="58"/>
      <c r="J135" s="51"/>
      <c r="K135" s="51"/>
      <c r="L135" s="51"/>
      <c r="M135" s="59" t="s">
        <v>645</v>
      </c>
      <c r="N135" s="60" t="s">
        <v>646</v>
      </c>
      <c r="O135" s="61"/>
      <c r="P135" s="61"/>
      <c r="Q135" s="61"/>
      <c r="R135" s="51"/>
    </row>
    <row r="136" customFormat="false" ht="28.5" hidden="false" customHeight="false" outlineLevel="0" collapsed="false">
      <c r="A136" s="52" t="s">
        <v>647</v>
      </c>
      <c r="B136" s="34" t="s">
        <v>22</v>
      </c>
      <c r="C136" s="53"/>
      <c r="D136" s="54" t="s">
        <v>648</v>
      </c>
      <c r="E136" s="63"/>
      <c r="F136" s="55"/>
      <c r="G136" s="36" t="s">
        <v>24</v>
      </c>
      <c r="H136" s="37" t="s">
        <v>649</v>
      </c>
      <c r="I136" s="34" t="s">
        <v>650</v>
      </c>
      <c r="J136" s="39" t="n">
        <v>19.2</v>
      </c>
      <c r="K136" s="40"/>
      <c r="L136" s="43"/>
      <c r="M136" s="42" t="s">
        <v>651</v>
      </c>
      <c r="N136" s="42"/>
      <c r="O136" s="34" t="s">
        <v>652</v>
      </c>
      <c r="P136" s="34"/>
      <c r="Q136" s="34" t="s">
        <v>653</v>
      </c>
      <c r="R136" s="42"/>
    </row>
    <row r="137" customFormat="false" ht="42.75" hidden="false" customHeight="false" outlineLevel="0" collapsed="false">
      <c r="A137" s="52" t="s">
        <v>654</v>
      </c>
      <c r="B137" s="34" t="s">
        <v>58</v>
      </c>
      <c r="C137" s="53"/>
      <c r="D137" s="54" t="s">
        <v>655</v>
      </c>
      <c r="E137" s="63"/>
      <c r="F137" s="55"/>
      <c r="G137" s="36" t="s">
        <v>24</v>
      </c>
      <c r="H137" s="37" t="s">
        <v>656</v>
      </c>
      <c r="I137" s="34" t="s">
        <v>650</v>
      </c>
      <c r="J137" s="39" t="n">
        <v>19.2</v>
      </c>
      <c r="K137" s="40"/>
      <c r="L137" s="43"/>
      <c r="M137" s="42" t="s">
        <v>657</v>
      </c>
      <c r="N137" s="42"/>
      <c r="O137" s="34" t="s">
        <v>658</v>
      </c>
      <c r="P137" s="34"/>
      <c r="Q137" s="34"/>
      <c r="R137" s="42"/>
    </row>
    <row r="138" customFormat="false" ht="42.75" hidden="false" customHeight="false" outlineLevel="0" collapsed="false">
      <c r="A138" s="52" t="s">
        <v>659</v>
      </c>
      <c r="B138" s="34" t="s">
        <v>58</v>
      </c>
      <c r="C138" s="53"/>
      <c r="D138" s="54" t="s">
        <v>660</v>
      </c>
      <c r="E138" s="63"/>
      <c r="F138" s="55"/>
      <c r="G138" s="36" t="s">
        <v>24</v>
      </c>
      <c r="H138" s="37" t="s">
        <v>661</v>
      </c>
      <c r="I138" s="34" t="s">
        <v>662</v>
      </c>
      <c r="J138" s="39"/>
      <c r="K138" s="40"/>
      <c r="L138" s="43"/>
      <c r="M138" s="42" t="s">
        <v>663</v>
      </c>
      <c r="N138" s="42"/>
      <c r="O138" s="34"/>
      <c r="P138" s="34"/>
      <c r="Q138" s="34"/>
      <c r="R138" s="42"/>
    </row>
    <row r="139" customFormat="false" ht="142.5" hidden="false" customHeight="false" outlineLevel="0" collapsed="false">
      <c r="A139" s="52" t="s">
        <v>664</v>
      </c>
      <c r="B139" s="34" t="s">
        <v>22</v>
      </c>
      <c r="C139" s="53"/>
      <c r="D139" s="112" t="s">
        <v>665</v>
      </c>
      <c r="E139" s="113"/>
      <c r="F139" s="114"/>
      <c r="G139" s="36" t="s">
        <v>24</v>
      </c>
      <c r="H139" s="37" t="s">
        <v>666</v>
      </c>
      <c r="I139" s="34" t="s">
        <v>43</v>
      </c>
      <c r="J139" s="39" t="n">
        <v>2</v>
      </c>
      <c r="K139" s="38" t="s">
        <v>667</v>
      </c>
      <c r="L139" s="47"/>
      <c r="M139" s="42" t="s">
        <v>668</v>
      </c>
      <c r="N139" s="42" t="s">
        <v>669</v>
      </c>
      <c r="O139" s="34" t="s">
        <v>670</v>
      </c>
      <c r="P139" s="34"/>
      <c r="Q139" s="34" t="s">
        <v>671</v>
      </c>
      <c r="R139" s="42"/>
    </row>
    <row r="140" customFormat="false" ht="28.5" hidden="false" customHeight="false" outlineLevel="0" collapsed="false">
      <c r="A140" s="52" t="s">
        <v>672</v>
      </c>
      <c r="B140" s="34" t="s">
        <v>58</v>
      </c>
      <c r="C140" s="69"/>
      <c r="D140" s="112" t="s">
        <v>673</v>
      </c>
      <c r="E140" s="113"/>
      <c r="F140" s="113"/>
      <c r="G140" s="36" t="s">
        <v>24</v>
      </c>
      <c r="H140" s="37" t="s">
        <v>674</v>
      </c>
      <c r="I140" s="34" t="s">
        <v>662</v>
      </c>
      <c r="J140" s="39"/>
      <c r="K140" s="40"/>
      <c r="L140" s="43"/>
      <c r="M140" s="42" t="s">
        <v>675</v>
      </c>
      <c r="N140" s="42"/>
      <c r="O140" s="34" t="s">
        <v>676</v>
      </c>
      <c r="P140" s="34"/>
      <c r="Q140" s="34"/>
      <c r="R140" s="42"/>
    </row>
    <row r="141" customFormat="false" ht="42.75" hidden="false" customHeight="false" outlineLevel="0" collapsed="false">
      <c r="A141" s="52" t="s">
        <v>677</v>
      </c>
      <c r="B141" s="34" t="s">
        <v>58</v>
      </c>
      <c r="C141" s="69"/>
      <c r="D141" s="112" t="s">
        <v>678</v>
      </c>
      <c r="E141" s="113"/>
      <c r="F141" s="113"/>
      <c r="G141" s="36" t="s">
        <v>24</v>
      </c>
      <c r="H141" s="37" t="s">
        <v>679</v>
      </c>
      <c r="I141" s="34" t="s">
        <v>89</v>
      </c>
      <c r="J141" s="39" t="n">
        <v>1024</v>
      </c>
      <c r="K141" s="40"/>
      <c r="L141" s="43"/>
      <c r="M141" s="42" t="s">
        <v>680</v>
      </c>
      <c r="N141" s="42"/>
      <c r="O141" s="34" t="s">
        <v>681</v>
      </c>
      <c r="P141" s="34"/>
      <c r="Q141" s="34" t="s">
        <v>682</v>
      </c>
      <c r="R141" s="42"/>
    </row>
    <row r="142" customFormat="false" ht="42.75" hidden="false" customHeight="false" outlineLevel="0" collapsed="false">
      <c r="A142" s="52" t="s">
        <v>683</v>
      </c>
      <c r="B142" s="34" t="s">
        <v>58</v>
      </c>
      <c r="C142" s="69"/>
      <c r="D142" s="112" t="s">
        <v>684</v>
      </c>
      <c r="E142" s="113"/>
      <c r="F142" s="113"/>
      <c r="G142" s="36" t="s">
        <v>24</v>
      </c>
      <c r="H142" s="37" t="s">
        <v>685</v>
      </c>
      <c r="I142" s="34" t="s">
        <v>43</v>
      </c>
      <c r="J142" s="39"/>
      <c r="K142" s="39" t="s">
        <v>686</v>
      </c>
      <c r="L142" s="47"/>
      <c r="M142" s="42" t="s">
        <v>687</v>
      </c>
      <c r="N142" s="42" t="s">
        <v>688</v>
      </c>
      <c r="O142" s="34" t="s">
        <v>689</v>
      </c>
      <c r="P142" s="34"/>
      <c r="Q142" s="34" t="s">
        <v>682</v>
      </c>
      <c r="R142" s="42"/>
    </row>
    <row r="143" customFormat="false" ht="42.75" hidden="false" customHeight="false" outlineLevel="0" collapsed="false">
      <c r="A143" s="33" t="s">
        <v>690</v>
      </c>
      <c r="B143" s="34" t="s">
        <v>212</v>
      </c>
      <c r="C143" s="82" t="s">
        <v>691</v>
      </c>
      <c r="D143" s="83"/>
      <c r="E143" s="83"/>
      <c r="F143" s="83"/>
      <c r="G143" s="36" t="s">
        <v>24</v>
      </c>
      <c r="H143" s="36" t="s">
        <v>692</v>
      </c>
      <c r="I143" s="58"/>
      <c r="J143" s="51"/>
      <c r="K143" s="51"/>
      <c r="L143" s="51"/>
      <c r="M143" s="59" t="s">
        <v>693</v>
      </c>
      <c r="N143" s="60"/>
      <c r="O143" s="61"/>
      <c r="P143" s="61"/>
      <c r="Q143" s="61"/>
      <c r="R143" s="51"/>
    </row>
    <row r="144" customFormat="false" ht="28.5" hidden="false" customHeight="false" outlineLevel="0" collapsed="false">
      <c r="A144" s="52" t="s">
        <v>694</v>
      </c>
      <c r="B144" s="34" t="s">
        <v>22</v>
      </c>
      <c r="C144" s="53"/>
      <c r="D144" s="54" t="s">
        <v>695</v>
      </c>
      <c r="E144" s="63"/>
      <c r="F144" s="55"/>
      <c r="G144" s="36" t="s">
        <v>24</v>
      </c>
      <c r="H144" s="37" t="s">
        <v>649</v>
      </c>
      <c r="I144" s="34" t="s">
        <v>650</v>
      </c>
      <c r="J144" s="39" t="n">
        <v>19.2</v>
      </c>
      <c r="K144" s="40"/>
      <c r="L144" s="43"/>
      <c r="M144" s="42" t="s">
        <v>696</v>
      </c>
      <c r="N144" s="42"/>
      <c r="O144" s="34" t="s">
        <v>652</v>
      </c>
      <c r="P144" s="34"/>
      <c r="Q144" s="34" t="s">
        <v>697</v>
      </c>
      <c r="R144" s="42"/>
    </row>
    <row r="145" customFormat="false" ht="49.5" hidden="false" customHeight="true" outlineLevel="0" collapsed="false">
      <c r="A145" s="52" t="s">
        <v>698</v>
      </c>
      <c r="B145" s="34" t="s">
        <v>58</v>
      </c>
      <c r="C145" s="53"/>
      <c r="D145" s="54" t="s">
        <v>699</v>
      </c>
      <c r="E145" s="63"/>
      <c r="F145" s="55"/>
      <c r="G145" s="36" t="s">
        <v>24</v>
      </c>
      <c r="H145" s="37" t="s">
        <v>656</v>
      </c>
      <c r="I145" s="34" t="s">
        <v>650</v>
      </c>
      <c r="J145" s="39" t="n">
        <v>19.2</v>
      </c>
      <c r="K145" s="40"/>
      <c r="L145" s="43"/>
      <c r="M145" s="42" t="s">
        <v>700</v>
      </c>
      <c r="N145" s="42"/>
      <c r="O145" s="34" t="s">
        <v>658</v>
      </c>
      <c r="P145" s="34"/>
      <c r="Q145" s="34"/>
      <c r="R145" s="42"/>
    </row>
    <row r="146" customFormat="false" ht="42.75" hidden="false" customHeight="false" outlineLevel="0" collapsed="false">
      <c r="A146" s="52" t="s">
        <v>701</v>
      </c>
      <c r="B146" s="34" t="s">
        <v>58</v>
      </c>
      <c r="C146" s="53"/>
      <c r="D146" s="54" t="s">
        <v>702</v>
      </c>
      <c r="E146" s="63"/>
      <c r="F146" s="55"/>
      <c r="G146" s="36" t="s">
        <v>24</v>
      </c>
      <c r="H146" s="37" t="s">
        <v>661</v>
      </c>
      <c r="I146" s="34" t="s">
        <v>662</v>
      </c>
      <c r="J146" s="39"/>
      <c r="K146" s="40"/>
      <c r="L146" s="43"/>
      <c r="M146" s="42" t="s">
        <v>703</v>
      </c>
      <c r="N146" s="42"/>
      <c r="O146" s="34"/>
      <c r="P146" s="34"/>
      <c r="Q146" s="34"/>
      <c r="R146" s="42"/>
    </row>
    <row r="147" customFormat="false" ht="142.5" hidden="false" customHeight="false" outlineLevel="0" collapsed="false">
      <c r="A147" s="52" t="s">
        <v>704</v>
      </c>
      <c r="B147" s="34" t="s">
        <v>22</v>
      </c>
      <c r="C147" s="53"/>
      <c r="D147" s="112" t="s">
        <v>705</v>
      </c>
      <c r="E147" s="113"/>
      <c r="F147" s="114"/>
      <c r="G147" s="36" t="s">
        <v>24</v>
      </c>
      <c r="H147" s="37" t="s">
        <v>666</v>
      </c>
      <c r="I147" s="34" t="s">
        <v>43</v>
      </c>
      <c r="J147" s="39" t="n">
        <v>2</v>
      </c>
      <c r="K147" s="38" t="s">
        <v>667</v>
      </c>
      <c r="L147" s="47"/>
      <c r="M147" s="42" t="s">
        <v>706</v>
      </c>
      <c r="N147" s="42" t="s">
        <v>669</v>
      </c>
      <c r="O147" s="34" t="s">
        <v>670</v>
      </c>
      <c r="P147" s="34"/>
      <c r="Q147" s="34" t="s">
        <v>707</v>
      </c>
      <c r="R147" s="42"/>
    </row>
    <row r="148" customFormat="false" ht="28.5" hidden="false" customHeight="false" outlineLevel="0" collapsed="false">
      <c r="A148" s="52" t="s">
        <v>708</v>
      </c>
      <c r="B148" s="34" t="s">
        <v>58</v>
      </c>
      <c r="C148" s="69"/>
      <c r="D148" s="112" t="s">
        <v>709</v>
      </c>
      <c r="E148" s="113"/>
      <c r="F148" s="113"/>
      <c r="G148" s="36" t="s">
        <v>24</v>
      </c>
      <c r="H148" s="37" t="s">
        <v>674</v>
      </c>
      <c r="I148" s="34" t="s">
        <v>662</v>
      </c>
      <c r="J148" s="39"/>
      <c r="K148" s="40"/>
      <c r="L148" s="43"/>
      <c r="M148" s="42" t="s">
        <v>710</v>
      </c>
      <c r="N148" s="42"/>
      <c r="O148" s="34" t="s">
        <v>676</v>
      </c>
      <c r="P148" s="34"/>
      <c r="Q148" s="34"/>
      <c r="R148" s="42"/>
    </row>
    <row r="149" customFormat="false" ht="42.75" hidden="false" customHeight="false" outlineLevel="0" collapsed="false">
      <c r="A149" s="52" t="s">
        <v>711</v>
      </c>
      <c r="B149" s="34" t="s">
        <v>58</v>
      </c>
      <c r="C149" s="69"/>
      <c r="D149" s="112" t="s">
        <v>712</v>
      </c>
      <c r="E149" s="113"/>
      <c r="F149" s="113"/>
      <c r="G149" s="36" t="s">
        <v>24</v>
      </c>
      <c r="H149" s="37" t="s">
        <v>679</v>
      </c>
      <c r="I149" s="34" t="s">
        <v>89</v>
      </c>
      <c r="J149" s="39" t="n">
        <v>1024</v>
      </c>
      <c r="K149" s="40"/>
      <c r="L149" s="43"/>
      <c r="M149" s="42" t="s">
        <v>713</v>
      </c>
      <c r="N149" s="42"/>
      <c r="O149" s="34" t="s">
        <v>681</v>
      </c>
      <c r="P149" s="34"/>
      <c r="Q149" s="34" t="s">
        <v>714</v>
      </c>
      <c r="R149" s="42"/>
    </row>
    <row r="150" customFormat="false" ht="57" hidden="false" customHeight="false" outlineLevel="0" collapsed="false">
      <c r="A150" s="52" t="s">
        <v>715</v>
      </c>
      <c r="B150" s="34" t="s">
        <v>58</v>
      </c>
      <c r="C150" s="65"/>
      <c r="D150" s="112" t="s">
        <v>716</v>
      </c>
      <c r="E150" s="113"/>
      <c r="F150" s="113"/>
      <c r="G150" s="36" t="s">
        <v>24</v>
      </c>
      <c r="H150" s="37" t="s">
        <v>685</v>
      </c>
      <c r="I150" s="34" t="s">
        <v>43</v>
      </c>
      <c r="J150" s="39" t="n">
        <v>3</v>
      </c>
      <c r="K150" s="39" t="s">
        <v>717</v>
      </c>
      <c r="L150" s="47"/>
      <c r="M150" s="42" t="s">
        <v>718</v>
      </c>
      <c r="N150" s="42" t="s">
        <v>719</v>
      </c>
      <c r="O150" s="34" t="s">
        <v>720</v>
      </c>
      <c r="P150" s="34"/>
      <c r="Q150" s="34" t="s">
        <v>714</v>
      </c>
      <c r="R150" s="42"/>
    </row>
    <row r="151" customFormat="false" ht="28.5" hidden="false" customHeight="false" outlineLevel="0" collapsed="false">
      <c r="A151" s="33" t="s">
        <v>721</v>
      </c>
      <c r="B151" s="34" t="s">
        <v>22</v>
      </c>
      <c r="C151" s="82" t="s">
        <v>722</v>
      </c>
      <c r="D151" s="83"/>
      <c r="E151" s="83"/>
      <c r="F151" s="83"/>
      <c r="G151" s="36" t="s">
        <v>24</v>
      </c>
      <c r="H151" s="37" t="s">
        <v>723</v>
      </c>
      <c r="I151" s="58"/>
      <c r="J151" s="51"/>
      <c r="K151" s="51"/>
      <c r="L151" s="51"/>
      <c r="M151" s="59" t="s">
        <v>724</v>
      </c>
      <c r="N151" s="60"/>
      <c r="O151" s="61"/>
      <c r="P151" s="61"/>
      <c r="Q151" s="61"/>
      <c r="R151" s="51"/>
    </row>
    <row r="152" customFormat="false" ht="28.5" hidden="false" customHeight="false" outlineLevel="0" collapsed="false">
      <c r="A152" s="52" t="s">
        <v>725</v>
      </c>
      <c r="B152" s="34" t="s">
        <v>22</v>
      </c>
      <c r="C152" s="96"/>
      <c r="D152" s="54" t="s">
        <v>726</v>
      </c>
      <c r="E152" s="54"/>
      <c r="F152" s="54"/>
      <c r="G152" s="36" t="s">
        <v>24</v>
      </c>
      <c r="H152" s="37" t="s">
        <v>727</v>
      </c>
      <c r="I152" s="34" t="s">
        <v>650</v>
      </c>
      <c r="J152" s="39" t="n">
        <v>19.2</v>
      </c>
      <c r="K152" s="40"/>
      <c r="L152" s="47"/>
      <c r="M152" s="42" t="s">
        <v>728</v>
      </c>
      <c r="N152" s="42"/>
      <c r="O152" s="34" t="s">
        <v>658</v>
      </c>
      <c r="P152" s="34"/>
      <c r="Q152" s="34" t="s">
        <v>729</v>
      </c>
      <c r="R152" s="42"/>
    </row>
    <row r="153" customFormat="false" ht="42.75" hidden="false" customHeight="false" outlineLevel="0" collapsed="false">
      <c r="A153" s="52" t="s">
        <v>730</v>
      </c>
      <c r="B153" s="34" t="s">
        <v>58</v>
      </c>
      <c r="C153" s="96"/>
      <c r="D153" s="54" t="s">
        <v>731</v>
      </c>
      <c r="E153" s="63"/>
      <c r="F153" s="63"/>
      <c r="G153" s="36" t="s">
        <v>24</v>
      </c>
      <c r="H153" s="37" t="s">
        <v>732</v>
      </c>
      <c r="I153" s="34" t="s">
        <v>650</v>
      </c>
      <c r="J153" s="39" t="n">
        <v>19.2</v>
      </c>
      <c r="K153" s="40"/>
      <c r="L153" s="47"/>
      <c r="M153" s="42" t="s">
        <v>733</v>
      </c>
      <c r="N153" s="42" t="s">
        <v>734</v>
      </c>
      <c r="O153" s="34" t="s">
        <v>658</v>
      </c>
      <c r="P153" s="34"/>
      <c r="Q153" s="34" t="s">
        <v>735</v>
      </c>
      <c r="R153" s="42"/>
    </row>
    <row r="154" customFormat="false" ht="42.75" hidden="false" customHeight="false" outlineLevel="0" collapsed="false">
      <c r="A154" s="52" t="s">
        <v>736</v>
      </c>
      <c r="B154" s="34" t="s">
        <v>58</v>
      </c>
      <c r="C154" s="96"/>
      <c r="D154" s="54" t="s">
        <v>737</v>
      </c>
      <c r="E154" s="63"/>
      <c r="F154" s="63"/>
      <c r="G154" s="36" t="s">
        <v>24</v>
      </c>
      <c r="H154" s="37" t="s">
        <v>738</v>
      </c>
      <c r="I154" s="34" t="s">
        <v>650</v>
      </c>
      <c r="J154" s="39" t="n">
        <v>19.2</v>
      </c>
      <c r="K154" s="40"/>
      <c r="L154" s="47"/>
      <c r="M154" s="42" t="s">
        <v>739</v>
      </c>
      <c r="N154" s="42" t="s">
        <v>740</v>
      </c>
      <c r="O154" s="34" t="s">
        <v>658</v>
      </c>
      <c r="P154" s="34"/>
      <c r="Q154" s="34" t="s">
        <v>741</v>
      </c>
      <c r="R154" s="42"/>
    </row>
    <row r="155" customFormat="false" ht="57" hidden="false" customHeight="false" outlineLevel="0" collapsed="false">
      <c r="A155" s="52" t="s">
        <v>742</v>
      </c>
      <c r="B155" s="34" t="s">
        <v>22</v>
      </c>
      <c r="C155" s="53"/>
      <c r="D155" s="54" t="s">
        <v>743</v>
      </c>
      <c r="E155" s="55"/>
      <c r="F155" s="55"/>
      <c r="G155" s="36" t="s">
        <v>24</v>
      </c>
      <c r="H155" s="37" t="s">
        <v>744</v>
      </c>
      <c r="I155" s="34" t="s">
        <v>650</v>
      </c>
      <c r="J155" s="39" t="n">
        <v>19.2</v>
      </c>
      <c r="K155" s="40"/>
      <c r="L155" s="43"/>
      <c r="M155" s="42" t="s">
        <v>745</v>
      </c>
      <c r="N155" s="42" t="s">
        <v>746</v>
      </c>
      <c r="O155" s="34" t="s">
        <v>747</v>
      </c>
      <c r="P155" s="34"/>
      <c r="Q155" s="34" t="s">
        <v>748</v>
      </c>
      <c r="R155" s="42"/>
    </row>
    <row r="156" customFormat="false" ht="42.75" hidden="false" customHeight="false" outlineLevel="0" collapsed="false">
      <c r="A156" s="52" t="s">
        <v>749</v>
      </c>
      <c r="B156" s="34" t="s">
        <v>58</v>
      </c>
      <c r="C156" s="53"/>
      <c r="D156" s="54" t="s">
        <v>750</v>
      </c>
      <c r="E156" s="55"/>
      <c r="F156" s="55"/>
      <c r="G156" s="36" t="s">
        <v>24</v>
      </c>
      <c r="H156" s="37" t="s">
        <v>751</v>
      </c>
      <c r="I156" s="34" t="s">
        <v>650</v>
      </c>
      <c r="J156" s="39" t="n">
        <v>19.2</v>
      </c>
      <c r="K156" s="40"/>
      <c r="L156" s="43"/>
      <c r="M156" s="42" t="s">
        <v>752</v>
      </c>
      <c r="N156" s="42" t="s">
        <v>753</v>
      </c>
      <c r="O156" s="34" t="s">
        <v>754</v>
      </c>
      <c r="P156" s="34"/>
      <c r="Q156" s="34" t="s">
        <v>755</v>
      </c>
      <c r="R156" s="42"/>
    </row>
    <row r="157" customFormat="false" ht="114" hidden="false" customHeight="false" outlineLevel="0" collapsed="false">
      <c r="A157" s="52" t="s">
        <v>756</v>
      </c>
      <c r="B157" s="34" t="s">
        <v>58</v>
      </c>
      <c r="C157" s="53"/>
      <c r="D157" s="54" t="s">
        <v>757</v>
      </c>
      <c r="E157" s="55"/>
      <c r="F157" s="55"/>
      <c r="G157" s="36" t="s">
        <v>24</v>
      </c>
      <c r="H157" s="37" t="s">
        <v>751</v>
      </c>
      <c r="I157" s="34" t="s">
        <v>650</v>
      </c>
      <c r="J157" s="39" t="n">
        <v>19.2</v>
      </c>
      <c r="K157" s="40"/>
      <c r="L157" s="43"/>
      <c r="M157" s="42" t="s">
        <v>758</v>
      </c>
      <c r="N157" s="42" t="s">
        <v>759</v>
      </c>
      <c r="O157" s="34" t="s">
        <v>760</v>
      </c>
      <c r="P157" s="34"/>
      <c r="Q157" s="34" t="s">
        <v>761</v>
      </c>
      <c r="R157" s="42"/>
    </row>
    <row r="158" customFormat="false" ht="71.25" hidden="false" customHeight="false" outlineLevel="0" collapsed="false">
      <c r="A158" s="52" t="s">
        <v>762</v>
      </c>
      <c r="B158" s="34" t="s">
        <v>22</v>
      </c>
      <c r="C158" s="53"/>
      <c r="D158" s="54" t="s">
        <v>763</v>
      </c>
      <c r="E158" s="55"/>
      <c r="F158" s="55"/>
      <c r="G158" s="36" t="s">
        <v>24</v>
      </c>
      <c r="H158" s="37" t="s">
        <v>764</v>
      </c>
      <c r="I158" s="34" t="s">
        <v>650</v>
      </c>
      <c r="J158" s="39" t="n">
        <v>19.2</v>
      </c>
      <c r="K158" s="40"/>
      <c r="L158" s="47"/>
      <c r="M158" s="42" t="s">
        <v>763</v>
      </c>
      <c r="N158" s="42" t="s">
        <v>765</v>
      </c>
      <c r="O158" s="34" t="s">
        <v>658</v>
      </c>
      <c r="P158" s="34"/>
      <c r="Q158" s="34" t="s">
        <v>766</v>
      </c>
      <c r="R158" s="42"/>
    </row>
    <row r="159" customFormat="false" ht="28.5" hidden="false" customHeight="false" outlineLevel="0" collapsed="false">
      <c r="A159" s="52" t="s">
        <v>767</v>
      </c>
      <c r="B159" s="34" t="s">
        <v>58</v>
      </c>
      <c r="C159" s="53"/>
      <c r="D159" s="54" t="s">
        <v>768</v>
      </c>
      <c r="E159" s="63"/>
      <c r="F159" s="55"/>
      <c r="G159" s="36" t="s">
        <v>24</v>
      </c>
      <c r="H159" s="37" t="s">
        <v>769</v>
      </c>
      <c r="I159" s="34" t="s">
        <v>650</v>
      </c>
      <c r="J159" s="39" t="n">
        <v>19.2</v>
      </c>
      <c r="K159" s="40"/>
      <c r="L159" s="47"/>
      <c r="M159" s="42" t="s">
        <v>770</v>
      </c>
      <c r="N159" s="42" t="s">
        <v>771</v>
      </c>
      <c r="O159" s="34" t="s">
        <v>658</v>
      </c>
      <c r="P159" s="34"/>
      <c r="Q159" s="34"/>
      <c r="R159" s="42"/>
    </row>
    <row r="160" customFormat="false" ht="28.5" hidden="false" customHeight="false" outlineLevel="0" collapsed="false">
      <c r="A160" s="52" t="s">
        <v>772</v>
      </c>
      <c r="B160" s="34" t="s">
        <v>58</v>
      </c>
      <c r="C160" s="53"/>
      <c r="D160" s="54" t="s">
        <v>773</v>
      </c>
      <c r="E160" s="63"/>
      <c r="F160" s="55"/>
      <c r="G160" s="36" t="s">
        <v>24</v>
      </c>
      <c r="H160" s="37" t="s">
        <v>774</v>
      </c>
      <c r="I160" s="34" t="s">
        <v>650</v>
      </c>
      <c r="J160" s="39" t="n">
        <v>19.2</v>
      </c>
      <c r="K160" s="40"/>
      <c r="L160" s="47"/>
      <c r="M160" s="42" t="s">
        <v>775</v>
      </c>
      <c r="N160" s="42"/>
      <c r="O160" s="34" t="s">
        <v>658</v>
      </c>
      <c r="P160" s="34"/>
      <c r="Q160" s="34"/>
      <c r="R160" s="42"/>
    </row>
    <row r="161" customFormat="false" ht="71.25" hidden="false" customHeight="false" outlineLevel="0" collapsed="false">
      <c r="A161" s="52" t="s">
        <v>776</v>
      </c>
      <c r="B161" s="34" t="s">
        <v>22</v>
      </c>
      <c r="C161" s="65"/>
      <c r="D161" s="54" t="s">
        <v>777</v>
      </c>
      <c r="E161" s="63"/>
      <c r="F161" s="55"/>
      <c r="G161" s="36" t="s">
        <v>24</v>
      </c>
      <c r="H161" s="37" t="s">
        <v>778</v>
      </c>
      <c r="I161" s="34" t="s">
        <v>650</v>
      </c>
      <c r="J161" s="39" t="n">
        <v>19.2</v>
      </c>
      <c r="K161" s="40"/>
      <c r="L161" s="47"/>
      <c r="M161" s="42" t="s">
        <v>779</v>
      </c>
      <c r="N161" s="42" t="s">
        <v>780</v>
      </c>
      <c r="O161" s="34" t="s">
        <v>781</v>
      </c>
      <c r="P161" s="34"/>
      <c r="Q161" s="34" t="s">
        <v>782</v>
      </c>
      <c r="R161" s="42"/>
    </row>
    <row r="162" customFormat="false" ht="28.5" hidden="false" customHeight="false" outlineLevel="0" collapsed="false">
      <c r="A162" s="33" t="s">
        <v>783</v>
      </c>
      <c r="B162" s="34" t="s">
        <v>784</v>
      </c>
      <c r="C162" s="82" t="s">
        <v>785</v>
      </c>
      <c r="D162" s="83"/>
      <c r="E162" s="83"/>
      <c r="F162" s="83"/>
      <c r="G162" s="36" t="s">
        <v>24</v>
      </c>
      <c r="H162" s="37" t="s">
        <v>786</v>
      </c>
      <c r="I162" s="58"/>
      <c r="J162" s="51"/>
      <c r="K162" s="51"/>
      <c r="L162" s="51"/>
      <c r="M162" s="59" t="s">
        <v>787</v>
      </c>
      <c r="N162" s="60"/>
      <c r="O162" s="61" t="s">
        <v>788</v>
      </c>
      <c r="P162" s="61"/>
      <c r="Q162" s="61" t="s">
        <v>789</v>
      </c>
      <c r="R162" s="51"/>
    </row>
    <row r="163" customFormat="false" ht="57" hidden="false" customHeight="false" outlineLevel="0" collapsed="false">
      <c r="A163" s="52" t="s">
        <v>790</v>
      </c>
      <c r="B163" s="34" t="s">
        <v>22</v>
      </c>
      <c r="C163" s="53"/>
      <c r="D163" s="54" t="s">
        <v>791</v>
      </c>
      <c r="E163" s="54"/>
      <c r="F163" s="55"/>
      <c r="G163" s="36" t="s">
        <v>24</v>
      </c>
      <c r="H163" s="37" t="s">
        <v>792</v>
      </c>
      <c r="I163" s="34" t="s">
        <v>650</v>
      </c>
      <c r="J163" s="39" t="n">
        <v>19.2</v>
      </c>
      <c r="K163" s="40"/>
      <c r="L163" s="47"/>
      <c r="M163" s="42" t="s">
        <v>793</v>
      </c>
      <c r="N163" s="42" t="s">
        <v>794</v>
      </c>
      <c r="O163" s="34" t="s">
        <v>747</v>
      </c>
      <c r="P163" s="34"/>
      <c r="Q163" s="34" t="s">
        <v>795</v>
      </c>
      <c r="R163" s="42"/>
    </row>
    <row r="164" customFormat="false" ht="28.5" hidden="false" customHeight="false" outlineLevel="0" collapsed="false">
      <c r="A164" s="52" t="s">
        <v>796</v>
      </c>
      <c r="B164" s="34" t="s">
        <v>22</v>
      </c>
      <c r="C164" s="53"/>
      <c r="D164" s="54" t="s">
        <v>797</v>
      </c>
      <c r="E164" s="54"/>
      <c r="F164" s="55"/>
      <c r="G164" s="36" t="s">
        <v>24</v>
      </c>
      <c r="H164" s="37" t="s">
        <v>798</v>
      </c>
      <c r="I164" s="34" t="s">
        <v>650</v>
      </c>
      <c r="J164" s="39" t="n">
        <v>19.2</v>
      </c>
      <c r="K164" s="40"/>
      <c r="L164" s="47"/>
      <c r="M164" s="42" t="s">
        <v>799</v>
      </c>
      <c r="N164" s="42" t="s">
        <v>800</v>
      </c>
      <c r="O164" s="34" t="s">
        <v>801</v>
      </c>
      <c r="P164" s="34"/>
      <c r="Q164" s="34" t="s">
        <v>802</v>
      </c>
      <c r="R164" s="42"/>
    </row>
    <row r="165" customFormat="false" ht="142.5" hidden="false" customHeight="false" outlineLevel="0" collapsed="false">
      <c r="A165" s="52" t="s">
        <v>803</v>
      </c>
      <c r="B165" s="34" t="s">
        <v>22</v>
      </c>
      <c r="C165" s="53"/>
      <c r="D165" s="54" t="s">
        <v>804</v>
      </c>
      <c r="E165" s="54"/>
      <c r="F165" s="55"/>
      <c r="G165" s="36" t="s">
        <v>24</v>
      </c>
      <c r="H165" s="37" t="s">
        <v>805</v>
      </c>
      <c r="I165" s="38" t="s">
        <v>43</v>
      </c>
      <c r="J165" s="39" t="n">
        <v>2</v>
      </c>
      <c r="K165" s="38" t="s">
        <v>667</v>
      </c>
      <c r="L165" s="47"/>
      <c r="M165" s="42" t="s">
        <v>806</v>
      </c>
      <c r="N165" s="42" t="s">
        <v>669</v>
      </c>
      <c r="O165" s="34" t="s">
        <v>670</v>
      </c>
      <c r="P165" s="34"/>
      <c r="Q165" s="34" t="s">
        <v>807</v>
      </c>
      <c r="R165" s="42"/>
    </row>
    <row r="166" customFormat="false" ht="28.5" hidden="false" customHeight="false" outlineLevel="0" collapsed="false">
      <c r="A166" s="52" t="s">
        <v>808</v>
      </c>
      <c r="B166" s="34" t="s">
        <v>58</v>
      </c>
      <c r="C166" s="53"/>
      <c r="D166" s="54" t="s">
        <v>809</v>
      </c>
      <c r="E166" s="63"/>
      <c r="F166" s="55"/>
      <c r="G166" s="36" t="s">
        <v>24</v>
      </c>
      <c r="H166" s="37" t="s">
        <v>810</v>
      </c>
      <c r="I166" s="38" t="s">
        <v>662</v>
      </c>
      <c r="J166" s="39"/>
      <c r="K166" s="40"/>
      <c r="L166" s="42"/>
      <c r="M166" s="42" t="s">
        <v>811</v>
      </c>
      <c r="N166" s="42" t="s">
        <v>812</v>
      </c>
      <c r="O166" s="34" t="s">
        <v>813</v>
      </c>
      <c r="P166" s="34"/>
      <c r="Q166" s="34" t="s">
        <v>814</v>
      </c>
      <c r="R166" s="42"/>
    </row>
    <row r="167" customFormat="false" ht="28.5" hidden="false" customHeight="false" outlineLevel="0" collapsed="false">
      <c r="A167" s="52" t="s">
        <v>815</v>
      </c>
      <c r="B167" s="34" t="s">
        <v>58</v>
      </c>
      <c r="C167" s="53"/>
      <c r="D167" s="54" t="s">
        <v>816</v>
      </c>
      <c r="E167" s="54"/>
      <c r="F167" s="55"/>
      <c r="G167" s="36" t="s">
        <v>24</v>
      </c>
      <c r="H167" s="37" t="s">
        <v>817</v>
      </c>
      <c r="I167" s="38" t="s">
        <v>89</v>
      </c>
      <c r="J167" s="39" t="n">
        <v>1024</v>
      </c>
      <c r="K167" s="40"/>
      <c r="L167" s="43"/>
      <c r="M167" s="42" t="s">
        <v>818</v>
      </c>
      <c r="N167" s="42" t="s">
        <v>819</v>
      </c>
      <c r="O167" s="34" t="s">
        <v>820</v>
      </c>
      <c r="P167" s="34"/>
      <c r="Q167" s="34"/>
      <c r="R167" s="42"/>
    </row>
    <row r="168" customFormat="false" ht="28.5" hidden="false" customHeight="false" outlineLevel="0" collapsed="false">
      <c r="A168" s="52" t="s">
        <v>821</v>
      </c>
      <c r="B168" s="34" t="s">
        <v>58</v>
      </c>
      <c r="C168" s="53"/>
      <c r="D168" s="54" t="s">
        <v>822</v>
      </c>
      <c r="E168" s="54"/>
      <c r="F168" s="55"/>
      <c r="G168" s="36" t="s">
        <v>24</v>
      </c>
      <c r="H168" s="37" t="s">
        <v>823</v>
      </c>
      <c r="I168" s="38" t="s">
        <v>43</v>
      </c>
      <c r="J168" s="39" t="n">
        <v>30</v>
      </c>
      <c r="K168" s="39" t="s">
        <v>256</v>
      </c>
      <c r="L168" s="47"/>
      <c r="M168" s="42" t="s">
        <v>824</v>
      </c>
      <c r="N168" s="42" t="s">
        <v>825</v>
      </c>
      <c r="O168" s="34" t="s">
        <v>826</v>
      </c>
      <c r="P168" s="34"/>
      <c r="Q168" s="34"/>
      <c r="R168" s="42"/>
    </row>
    <row r="169" customFormat="false" ht="128.25" hidden="false" customHeight="false" outlineLevel="0" collapsed="false">
      <c r="A169" s="33" t="s">
        <v>827</v>
      </c>
      <c r="B169" s="34" t="s">
        <v>212</v>
      </c>
      <c r="C169" s="82" t="s">
        <v>828</v>
      </c>
      <c r="D169" s="83"/>
      <c r="E169" s="83"/>
      <c r="F169" s="83"/>
      <c r="G169" s="36" t="s">
        <v>24</v>
      </c>
      <c r="H169" s="37" t="s">
        <v>829</v>
      </c>
      <c r="I169" s="58"/>
      <c r="J169" s="51"/>
      <c r="K169" s="51"/>
      <c r="L169" s="51"/>
      <c r="M169" s="59" t="s">
        <v>830</v>
      </c>
      <c r="N169" s="60" t="s">
        <v>831</v>
      </c>
      <c r="O169" s="61"/>
      <c r="P169" s="61"/>
      <c r="Q169" s="61"/>
      <c r="R169" s="51"/>
    </row>
    <row r="170" customFormat="false" ht="57" hidden="false" customHeight="false" outlineLevel="0" collapsed="false">
      <c r="A170" s="52" t="s">
        <v>832</v>
      </c>
      <c r="B170" s="34" t="s">
        <v>22</v>
      </c>
      <c r="C170" s="53"/>
      <c r="D170" s="54" t="s">
        <v>833</v>
      </c>
      <c r="E170" s="54"/>
      <c r="F170" s="55"/>
      <c r="G170" s="36" t="s">
        <v>24</v>
      </c>
      <c r="H170" s="37" t="s">
        <v>128</v>
      </c>
      <c r="I170" s="38" t="s">
        <v>834</v>
      </c>
      <c r="J170" s="39" t="n">
        <v>50</v>
      </c>
      <c r="K170" s="40"/>
      <c r="L170" s="43"/>
      <c r="M170" s="42" t="s">
        <v>835</v>
      </c>
      <c r="N170" s="42"/>
      <c r="O170" s="34" t="s">
        <v>836</v>
      </c>
      <c r="P170" s="34"/>
      <c r="Q170" s="34" t="s">
        <v>837</v>
      </c>
      <c r="R170" s="42"/>
    </row>
    <row r="171" customFormat="false" ht="28.5" hidden="false" customHeight="false" outlineLevel="0" collapsed="false">
      <c r="A171" s="52" t="s">
        <v>838</v>
      </c>
      <c r="B171" s="34" t="s">
        <v>58</v>
      </c>
      <c r="C171" s="53"/>
      <c r="D171" s="54" t="s">
        <v>839</v>
      </c>
      <c r="E171" s="54"/>
      <c r="F171" s="55"/>
      <c r="G171" s="36" t="s">
        <v>24</v>
      </c>
      <c r="H171" s="37" t="s">
        <v>840</v>
      </c>
      <c r="I171" s="38" t="s">
        <v>89</v>
      </c>
      <c r="J171" s="39" t="n">
        <v>100</v>
      </c>
      <c r="K171" s="40"/>
      <c r="L171" s="43"/>
      <c r="M171" s="42" t="s">
        <v>841</v>
      </c>
      <c r="N171" s="42" t="s">
        <v>842</v>
      </c>
      <c r="O171" s="34"/>
      <c r="P171" s="34"/>
      <c r="Q171" s="34"/>
      <c r="R171" s="42"/>
    </row>
    <row r="172" customFormat="false" ht="71.25" hidden="false" customHeight="false" outlineLevel="0" collapsed="false">
      <c r="A172" s="52" t="s">
        <v>843</v>
      </c>
      <c r="B172" s="34" t="s">
        <v>58</v>
      </c>
      <c r="C172" s="53"/>
      <c r="D172" s="54" t="s">
        <v>844</v>
      </c>
      <c r="E172" s="63"/>
      <c r="F172" s="55"/>
      <c r="G172" s="36" t="s">
        <v>24</v>
      </c>
      <c r="H172" s="37" t="s">
        <v>845</v>
      </c>
      <c r="I172" s="38" t="s">
        <v>89</v>
      </c>
      <c r="J172" s="39" t="n">
        <v>100</v>
      </c>
      <c r="K172" s="40"/>
      <c r="L172" s="43"/>
      <c r="M172" s="42" t="s">
        <v>846</v>
      </c>
      <c r="N172" s="42" t="s">
        <v>847</v>
      </c>
      <c r="O172" s="34"/>
      <c r="P172" s="34"/>
      <c r="Q172" s="34"/>
      <c r="R172" s="42"/>
    </row>
    <row r="173" customFormat="false" ht="42.75" hidden="false" customHeight="false" outlineLevel="0" collapsed="false">
      <c r="A173" s="52" t="s">
        <v>848</v>
      </c>
      <c r="B173" s="34" t="s">
        <v>58</v>
      </c>
      <c r="C173" s="53"/>
      <c r="D173" s="54" t="s">
        <v>849</v>
      </c>
      <c r="E173" s="63"/>
      <c r="F173" s="55"/>
      <c r="G173" s="36" t="s">
        <v>24</v>
      </c>
      <c r="H173" s="37" t="s">
        <v>850</v>
      </c>
      <c r="I173" s="38" t="s">
        <v>851</v>
      </c>
      <c r="J173" s="39"/>
      <c r="K173" s="40"/>
      <c r="L173" s="43"/>
      <c r="M173" s="42" t="s">
        <v>852</v>
      </c>
      <c r="N173" s="42" t="s">
        <v>853</v>
      </c>
      <c r="O173" s="34" t="s">
        <v>854</v>
      </c>
      <c r="P173" s="34"/>
      <c r="Q173" s="34"/>
      <c r="R173" s="42"/>
    </row>
    <row r="174" customFormat="false" ht="114" hidden="false" customHeight="false" outlineLevel="0" collapsed="false">
      <c r="A174" s="52" t="s">
        <v>855</v>
      </c>
      <c r="B174" s="34" t="s">
        <v>22</v>
      </c>
      <c r="C174" s="53"/>
      <c r="D174" s="54" t="s">
        <v>856</v>
      </c>
      <c r="E174" s="63"/>
      <c r="F174" s="55"/>
      <c r="G174" s="36" t="s">
        <v>24</v>
      </c>
      <c r="H174" s="37" t="s">
        <v>850</v>
      </c>
      <c r="I174" s="38" t="s">
        <v>851</v>
      </c>
      <c r="J174" s="39"/>
      <c r="K174" s="40"/>
      <c r="L174" s="43"/>
      <c r="M174" s="42" t="s">
        <v>857</v>
      </c>
      <c r="N174" s="42" t="s">
        <v>858</v>
      </c>
      <c r="O174" s="34" t="s">
        <v>854</v>
      </c>
      <c r="P174" s="34"/>
      <c r="Q174" s="34"/>
      <c r="R174" s="42"/>
    </row>
    <row r="175" customFormat="false" ht="42.75" hidden="false" customHeight="false" outlineLevel="0" collapsed="false">
      <c r="A175" s="52" t="s">
        <v>859</v>
      </c>
      <c r="B175" s="34" t="s">
        <v>22</v>
      </c>
      <c r="C175" s="53"/>
      <c r="D175" s="54" t="s">
        <v>860</v>
      </c>
      <c r="E175" s="63"/>
      <c r="F175" s="55"/>
      <c r="G175" s="36" t="s">
        <v>24</v>
      </c>
      <c r="H175" s="37" t="s">
        <v>850</v>
      </c>
      <c r="I175" s="38" t="s">
        <v>851</v>
      </c>
      <c r="J175" s="39"/>
      <c r="K175" s="40"/>
      <c r="L175" s="43"/>
      <c r="M175" s="42" t="s">
        <v>861</v>
      </c>
      <c r="N175" s="42"/>
      <c r="O175" s="34" t="s">
        <v>854</v>
      </c>
      <c r="P175" s="34"/>
      <c r="Q175" s="34"/>
      <c r="R175" s="42"/>
    </row>
    <row r="176" customFormat="false" ht="28.5" hidden="false" customHeight="false" outlineLevel="0" collapsed="false">
      <c r="A176" s="33" t="s">
        <v>862</v>
      </c>
      <c r="B176" s="34" t="s">
        <v>784</v>
      </c>
      <c r="C176" s="57" t="s">
        <v>863</v>
      </c>
      <c r="D176" s="83"/>
      <c r="E176" s="83"/>
      <c r="F176" s="83"/>
      <c r="G176" s="36" t="s">
        <v>24</v>
      </c>
      <c r="H176" s="36" t="s">
        <v>864</v>
      </c>
      <c r="I176" s="58"/>
      <c r="J176" s="51"/>
      <c r="K176" s="51"/>
      <c r="L176" s="51"/>
      <c r="M176" s="59" t="s">
        <v>865</v>
      </c>
      <c r="N176" s="60"/>
      <c r="O176" s="61" t="s">
        <v>866</v>
      </c>
      <c r="P176" s="61"/>
      <c r="Q176" s="61" t="s">
        <v>867</v>
      </c>
      <c r="R176" s="51"/>
    </row>
    <row r="177" customFormat="false" ht="28.5" hidden="false" customHeight="false" outlineLevel="0" collapsed="false">
      <c r="A177" s="52" t="s">
        <v>868</v>
      </c>
      <c r="B177" s="34" t="s">
        <v>22</v>
      </c>
      <c r="C177" s="104"/>
      <c r="D177" s="54" t="s">
        <v>869</v>
      </c>
      <c r="E177" s="63"/>
      <c r="F177" s="55"/>
      <c r="G177" s="36" t="s">
        <v>24</v>
      </c>
      <c r="H177" s="36" t="s">
        <v>870</v>
      </c>
      <c r="I177" s="38" t="s">
        <v>26</v>
      </c>
      <c r="J177" s="39"/>
      <c r="K177" s="40"/>
      <c r="L177" s="43"/>
      <c r="M177" s="42" t="s">
        <v>871</v>
      </c>
      <c r="N177" s="42"/>
      <c r="O177" s="34" t="s">
        <v>872</v>
      </c>
      <c r="P177" s="34"/>
      <c r="Q177" s="34" t="s">
        <v>873</v>
      </c>
      <c r="R177" s="42"/>
    </row>
    <row r="178" customFormat="false" ht="28.5" hidden="false" customHeight="false" outlineLevel="0" collapsed="false">
      <c r="A178" s="52" t="s">
        <v>874</v>
      </c>
      <c r="B178" s="85" t="s">
        <v>212</v>
      </c>
      <c r="C178" s="105"/>
      <c r="D178" s="54" t="s">
        <v>875</v>
      </c>
      <c r="E178" s="63"/>
      <c r="F178" s="55"/>
      <c r="G178" s="36" t="s">
        <v>24</v>
      </c>
      <c r="H178" s="36" t="s">
        <v>876</v>
      </c>
      <c r="I178" s="38" t="s">
        <v>89</v>
      </c>
      <c r="J178" s="39" t="n">
        <v>1024</v>
      </c>
      <c r="K178" s="40"/>
      <c r="L178" s="43"/>
      <c r="M178" s="43" t="s">
        <v>877</v>
      </c>
      <c r="N178" s="43"/>
      <c r="O178" s="34" t="s">
        <v>878</v>
      </c>
      <c r="P178" s="34"/>
      <c r="Q178" s="34"/>
      <c r="R178" s="42"/>
    </row>
    <row r="179" customFormat="false" ht="28.5" hidden="false" customHeight="false" outlineLevel="0" collapsed="false">
      <c r="A179" s="52" t="s">
        <v>879</v>
      </c>
      <c r="B179" s="34" t="s">
        <v>58</v>
      </c>
      <c r="C179" s="105"/>
      <c r="D179" s="54" t="s">
        <v>880</v>
      </c>
      <c r="E179" s="63"/>
      <c r="F179" s="55"/>
      <c r="G179" s="36" t="s">
        <v>24</v>
      </c>
      <c r="H179" s="36" t="s">
        <v>881</v>
      </c>
      <c r="I179" s="38" t="s">
        <v>26</v>
      </c>
      <c r="J179" s="39" t="n">
        <v>1024</v>
      </c>
      <c r="K179" s="40"/>
      <c r="L179" s="43"/>
      <c r="M179" s="42" t="s">
        <v>882</v>
      </c>
      <c r="N179" s="42" t="s">
        <v>130</v>
      </c>
      <c r="O179" s="34" t="s">
        <v>681</v>
      </c>
      <c r="P179" s="34"/>
      <c r="Q179" s="34"/>
      <c r="R179" s="42"/>
    </row>
    <row r="180" customFormat="false" ht="42.75" hidden="false" customHeight="false" outlineLevel="0" collapsed="false">
      <c r="A180" s="52" t="s">
        <v>883</v>
      </c>
      <c r="B180" s="34" t="s">
        <v>58</v>
      </c>
      <c r="C180" s="105"/>
      <c r="D180" s="54" t="s">
        <v>132</v>
      </c>
      <c r="E180" s="63"/>
      <c r="F180" s="55"/>
      <c r="G180" s="36" t="s">
        <v>24</v>
      </c>
      <c r="H180" s="36" t="s">
        <v>884</v>
      </c>
      <c r="I180" s="38" t="s">
        <v>26</v>
      </c>
      <c r="J180" s="39"/>
      <c r="K180" s="39" t="s">
        <v>134</v>
      </c>
      <c r="L180" s="47"/>
      <c r="M180" s="42" t="s">
        <v>885</v>
      </c>
      <c r="N180" s="42" t="s">
        <v>886</v>
      </c>
      <c r="O180" s="34"/>
      <c r="P180" s="34"/>
      <c r="Q180" s="34"/>
      <c r="R180" s="42"/>
    </row>
    <row r="181" customFormat="false" ht="28.5" hidden="false" customHeight="false" outlineLevel="0" collapsed="false">
      <c r="A181" s="52" t="s">
        <v>887</v>
      </c>
      <c r="B181" s="34" t="s">
        <v>22</v>
      </c>
      <c r="C181" s="105"/>
      <c r="D181" s="54" t="s">
        <v>888</v>
      </c>
      <c r="E181" s="63"/>
      <c r="F181" s="55"/>
      <c r="G181" s="36" t="s">
        <v>24</v>
      </c>
      <c r="H181" s="36" t="s">
        <v>889</v>
      </c>
      <c r="I181" s="34" t="s">
        <v>890</v>
      </c>
      <c r="J181" s="39" t="n">
        <v>19.6</v>
      </c>
      <c r="K181" s="40"/>
      <c r="L181" s="43"/>
      <c r="M181" s="42" t="s">
        <v>891</v>
      </c>
      <c r="N181" s="42"/>
      <c r="O181" s="34" t="s">
        <v>892</v>
      </c>
      <c r="P181" s="34"/>
      <c r="Q181" s="34" t="s">
        <v>893</v>
      </c>
      <c r="R181" s="42"/>
    </row>
    <row r="182" customFormat="false" ht="57" hidden="false" customHeight="false" outlineLevel="0" collapsed="false">
      <c r="A182" s="52" t="s">
        <v>894</v>
      </c>
      <c r="B182" s="34" t="s">
        <v>22</v>
      </c>
      <c r="C182" s="105"/>
      <c r="D182" s="54" t="s">
        <v>895</v>
      </c>
      <c r="E182" s="63"/>
      <c r="F182" s="55"/>
      <c r="G182" s="36" t="s">
        <v>24</v>
      </c>
      <c r="H182" s="36" t="s">
        <v>896</v>
      </c>
      <c r="I182" s="34" t="s">
        <v>43</v>
      </c>
      <c r="J182" s="39" t="n">
        <v>3</v>
      </c>
      <c r="K182" s="39" t="s">
        <v>256</v>
      </c>
      <c r="L182" s="47"/>
      <c r="M182" s="42" t="s">
        <v>897</v>
      </c>
      <c r="N182" s="42" t="s">
        <v>898</v>
      </c>
      <c r="O182" s="115"/>
      <c r="P182" s="115" t="s">
        <v>899</v>
      </c>
      <c r="Q182" s="115" t="s">
        <v>900</v>
      </c>
      <c r="R182" s="42"/>
    </row>
    <row r="183" customFormat="false" ht="42.75" hidden="false" customHeight="false" outlineLevel="0" collapsed="false">
      <c r="A183" s="52" t="s">
        <v>901</v>
      </c>
      <c r="B183" s="34" t="s">
        <v>22</v>
      </c>
      <c r="C183" s="53"/>
      <c r="D183" s="54" t="s">
        <v>902</v>
      </c>
      <c r="E183" s="63"/>
      <c r="F183" s="55"/>
      <c r="G183" s="36" t="s">
        <v>24</v>
      </c>
      <c r="H183" s="36" t="s">
        <v>903</v>
      </c>
      <c r="I183" s="34" t="s">
        <v>650</v>
      </c>
      <c r="J183" s="39" t="n">
        <v>19.6</v>
      </c>
      <c r="K183" s="40"/>
      <c r="L183" s="43"/>
      <c r="M183" s="42" t="s">
        <v>904</v>
      </c>
      <c r="N183" s="42" t="s">
        <v>905</v>
      </c>
      <c r="O183" s="34" t="s">
        <v>658</v>
      </c>
      <c r="P183" s="34"/>
      <c r="Q183" s="34" t="s">
        <v>906</v>
      </c>
      <c r="R183" s="42"/>
    </row>
    <row r="184" customFormat="false" ht="28.5" hidden="false" customHeight="false" outlineLevel="0" collapsed="false">
      <c r="A184" s="52" t="s">
        <v>907</v>
      </c>
      <c r="B184" s="34" t="s">
        <v>58</v>
      </c>
      <c r="C184" s="53"/>
      <c r="D184" s="72" t="s">
        <v>908</v>
      </c>
      <c r="E184" s="63"/>
      <c r="F184" s="55"/>
      <c r="G184" s="36" t="s">
        <v>24</v>
      </c>
      <c r="H184" s="36" t="s">
        <v>909</v>
      </c>
      <c r="I184" s="34" t="s">
        <v>834</v>
      </c>
      <c r="J184" s="39" t="n">
        <v>50</v>
      </c>
      <c r="K184" s="40"/>
      <c r="L184" s="43"/>
      <c r="M184" s="42" t="s">
        <v>910</v>
      </c>
      <c r="N184" s="42" t="s">
        <v>911</v>
      </c>
      <c r="O184" s="34"/>
      <c r="P184" s="34"/>
      <c r="Q184" s="34"/>
      <c r="R184" s="42"/>
    </row>
    <row r="185" customFormat="false" ht="28.5" hidden="false" customHeight="false" outlineLevel="0" collapsed="false">
      <c r="A185" s="52" t="s">
        <v>912</v>
      </c>
      <c r="B185" s="34" t="s">
        <v>58</v>
      </c>
      <c r="C185" s="53"/>
      <c r="D185" s="72" t="s">
        <v>913</v>
      </c>
      <c r="E185" s="63"/>
      <c r="F185" s="55"/>
      <c r="G185" s="36" t="s">
        <v>24</v>
      </c>
      <c r="H185" s="36" t="s">
        <v>914</v>
      </c>
      <c r="I185" s="34" t="s">
        <v>89</v>
      </c>
      <c r="J185" s="39" t="n">
        <v>50</v>
      </c>
      <c r="K185" s="40"/>
      <c r="L185" s="43"/>
      <c r="M185" s="42" t="s">
        <v>138</v>
      </c>
      <c r="N185" s="42" t="s">
        <v>915</v>
      </c>
      <c r="O185" s="34"/>
      <c r="P185" s="34"/>
      <c r="Q185" s="34"/>
      <c r="R185" s="42"/>
    </row>
    <row r="186" customFormat="false" ht="28.5" hidden="false" customHeight="false" outlineLevel="0" collapsed="false">
      <c r="A186" s="52" t="s">
        <v>916</v>
      </c>
      <c r="B186" s="34" t="s">
        <v>58</v>
      </c>
      <c r="C186" s="53"/>
      <c r="D186" s="72" t="s">
        <v>917</v>
      </c>
      <c r="E186" s="63"/>
      <c r="F186" s="55"/>
      <c r="G186" s="36" t="s">
        <v>24</v>
      </c>
      <c r="H186" s="36" t="s">
        <v>918</v>
      </c>
      <c r="I186" s="58"/>
      <c r="J186" s="51"/>
      <c r="K186" s="51"/>
      <c r="L186" s="51"/>
      <c r="M186" s="59" t="s">
        <v>919</v>
      </c>
      <c r="N186" s="60" t="s">
        <v>920</v>
      </c>
      <c r="O186" s="61" t="s">
        <v>921</v>
      </c>
      <c r="P186" s="61"/>
      <c r="Q186" s="61"/>
      <c r="R186" s="51"/>
    </row>
    <row r="187" customFormat="false" ht="42.75" hidden="false" customHeight="false" outlineLevel="0" collapsed="false">
      <c r="A187" s="73" t="s">
        <v>922</v>
      </c>
      <c r="B187" s="34" t="s">
        <v>58</v>
      </c>
      <c r="C187" s="53"/>
      <c r="D187" s="74"/>
      <c r="E187" s="75" t="s">
        <v>923</v>
      </c>
      <c r="F187" s="75"/>
      <c r="G187" s="36" t="s">
        <v>24</v>
      </c>
      <c r="H187" s="36" t="s">
        <v>924</v>
      </c>
      <c r="I187" s="34" t="s">
        <v>34</v>
      </c>
      <c r="J187" s="46" t="s">
        <v>35</v>
      </c>
      <c r="K187" s="39" t="s">
        <v>36</v>
      </c>
      <c r="L187" s="43"/>
      <c r="M187" s="42" t="s">
        <v>925</v>
      </c>
      <c r="N187" s="42" t="s">
        <v>531</v>
      </c>
      <c r="O187" s="34" t="s">
        <v>195</v>
      </c>
      <c r="P187" s="34"/>
      <c r="Q187" s="34" t="s">
        <v>926</v>
      </c>
      <c r="R187" s="42"/>
    </row>
    <row r="188" customFormat="false" ht="42.75" hidden="false" customHeight="false" outlineLevel="0" collapsed="false">
      <c r="A188" s="73" t="s">
        <v>927</v>
      </c>
      <c r="B188" s="34" t="s">
        <v>58</v>
      </c>
      <c r="C188" s="53"/>
      <c r="D188" s="74"/>
      <c r="E188" s="75" t="s">
        <v>928</v>
      </c>
      <c r="F188" s="75"/>
      <c r="G188" s="36" t="s">
        <v>24</v>
      </c>
      <c r="H188" s="36" t="s">
        <v>929</v>
      </c>
      <c r="I188" s="34" t="s">
        <v>34</v>
      </c>
      <c r="J188" s="46" t="s">
        <v>35</v>
      </c>
      <c r="K188" s="39" t="s">
        <v>36</v>
      </c>
      <c r="L188" s="43"/>
      <c r="M188" s="42" t="s">
        <v>930</v>
      </c>
      <c r="N188" s="42" t="s">
        <v>538</v>
      </c>
      <c r="O188" s="34" t="s">
        <v>195</v>
      </c>
      <c r="P188" s="34"/>
      <c r="Q188" s="34" t="s">
        <v>931</v>
      </c>
      <c r="R188" s="42"/>
    </row>
    <row r="189" customFormat="false" ht="28.5" hidden="false" customHeight="false" outlineLevel="0" collapsed="false">
      <c r="A189" s="52" t="s">
        <v>932</v>
      </c>
      <c r="B189" s="34" t="s">
        <v>212</v>
      </c>
      <c r="C189" s="53"/>
      <c r="D189" s="72" t="s">
        <v>933</v>
      </c>
      <c r="E189" s="63"/>
      <c r="F189" s="55"/>
      <c r="G189" s="36" t="s">
        <v>24</v>
      </c>
      <c r="H189" s="36" t="s">
        <v>934</v>
      </c>
      <c r="I189" s="58"/>
      <c r="J189" s="51"/>
      <c r="K189" s="51"/>
      <c r="L189" s="51"/>
      <c r="M189" s="59" t="s">
        <v>935</v>
      </c>
      <c r="N189" s="60"/>
      <c r="O189" s="61"/>
      <c r="P189" s="61"/>
      <c r="Q189" s="61"/>
      <c r="R189" s="51"/>
    </row>
    <row r="190" customFormat="false" ht="28.5" hidden="false" customHeight="false" outlineLevel="0" collapsed="false">
      <c r="A190" s="73" t="s">
        <v>936</v>
      </c>
      <c r="B190" s="34" t="s">
        <v>22</v>
      </c>
      <c r="C190" s="53"/>
      <c r="D190" s="74"/>
      <c r="E190" s="75" t="s">
        <v>937</v>
      </c>
      <c r="F190" s="75"/>
      <c r="G190" s="36" t="s">
        <v>24</v>
      </c>
      <c r="H190" s="36" t="s">
        <v>938</v>
      </c>
      <c r="I190" s="38" t="s">
        <v>650</v>
      </c>
      <c r="J190" s="39" t="n">
        <v>19.6</v>
      </c>
      <c r="K190" s="40"/>
      <c r="L190" s="43"/>
      <c r="M190" s="42" t="s">
        <v>939</v>
      </c>
      <c r="N190" s="42"/>
      <c r="O190" s="34" t="s">
        <v>658</v>
      </c>
      <c r="P190" s="34"/>
      <c r="Q190" s="34" t="s">
        <v>940</v>
      </c>
      <c r="R190" s="42"/>
    </row>
    <row r="191" customFormat="false" ht="57" hidden="false" customHeight="false" outlineLevel="0" collapsed="false">
      <c r="A191" s="73" t="s">
        <v>941</v>
      </c>
      <c r="B191" s="34" t="s">
        <v>58</v>
      </c>
      <c r="C191" s="53"/>
      <c r="D191" s="74"/>
      <c r="E191" s="75" t="s">
        <v>942</v>
      </c>
      <c r="F191" s="75"/>
      <c r="G191" s="36" t="s">
        <v>24</v>
      </c>
      <c r="H191" s="36" t="s">
        <v>943</v>
      </c>
      <c r="I191" s="38" t="s">
        <v>650</v>
      </c>
      <c r="J191" s="39" t="n">
        <v>19.6</v>
      </c>
      <c r="K191" s="40"/>
      <c r="L191" s="43"/>
      <c r="M191" s="42" t="s">
        <v>944</v>
      </c>
      <c r="N191" s="42"/>
      <c r="O191" s="34" t="s">
        <v>658</v>
      </c>
      <c r="P191" s="34"/>
      <c r="Q191" s="34"/>
      <c r="R191" s="42"/>
    </row>
    <row r="192" customFormat="false" ht="57" hidden="false" customHeight="false" outlineLevel="0" collapsed="false">
      <c r="A192" s="73" t="s">
        <v>945</v>
      </c>
      <c r="B192" s="34" t="s">
        <v>58</v>
      </c>
      <c r="C192" s="53"/>
      <c r="D192" s="74"/>
      <c r="E192" s="76" t="s">
        <v>946</v>
      </c>
      <c r="F192" s="75"/>
      <c r="G192" s="36" t="s">
        <v>24</v>
      </c>
      <c r="H192" s="36" t="s">
        <v>947</v>
      </c>
      <c r="I192" s="38" t="s">
        <v>662</v>
      </c>
      <c r="J192" s="39"/>
      <c r="K192" s="40"/>
      <c r="L192" s="43"/>
      <c r="M192" s="42" t="s">
        <v>948</v>
      </c>
      <c r="N192" s="42"/>
      <c r="O192" s="34"/>
      <c r="P192" s="34"/>
      <c r="Q192" s="34"/>
      <c r="R192" s="42"/>
    </row>
    <row r="193" customFormat="false" ht="57" hidden="false" customHeight="false" outlineLevel="0" collapsed="false">
      <c r="A193" s="73" t="s">
        <v>949</v>
      </c>
      <c r="B193" s="34" t="s">
        <v>58</v>
      </c>
      <c r="C193" s="53"/>
      <c r="D193" s="74"/>
      <c r="E193" s="76" t="s">
        <v>950</v>
      </c>
      <c r="F193" s="75"/>
      <c r="G193" s="36" t="s">
        <v>24</v>
      </c>
      <c r="H193" s="36" t="s">
        <v>951</v>
      </c>
      <c r="I193" s="38" t="s">
        <v>89</v>
      </c>
      <c r="J193" s="39" t="n">
        <v>1024</v>
      </c>
      <c r="K193" s="40"/>
      <c r="L193" s="43"/>
      <c r="M193" s="42" t="s">
        <v>952</v>
      </c>
      <c r="N193" s="42"/>
      <c r="O193" s="34" t="s">
        <v>681</v>
      </c>
      <c r="P193" s="34"/>
      <c r="Q193" s="34" t="s">
        <v>953</v>
      </c>
      <c r="R193" s="42"/>
    </row>
    <row r="194" customFormat="false" ht="57" hidden="false" customHeight="false" outlineLevel="0" collapsed="false">
      <c r="A194" s="73" t="s">
        <v>954</v>
      </c>
      <c r="B194" s="34" t="s">
        <v>58</v>
      </c>
      <c r="C194" s="53"/>
      <c r="D194" s="74"/>
      <c r="E194" s="76" t="s">
        <v>955</v>
      </c>
      <c r="F194" s="75"/>
      <c r="G194" s="36" t="s">
        <v>24</v>
      </c>
      <c r="H194" s="36" t="s">
        <v>956</v>
      </c>
      <c r="I194" s="38" t="s">
        <v>43</v>
      </c>
      <c r="J194" s="39" t="n">
        <v>4</v>
      </c>
      <c r="K194" s="39" t="s">
        <v>686</v>
      </c>
      <c r="L194" s="47"/>
      <c r="M194" s="42" t="s">
        <v>957</v>
      </c>
      <c r="N194" s="42" t="s">
        <v>958</v>
      </c>
      <c r="O194" s="34"/>
      <c r="P194" s="34"/>
      <c r="Q194" s="34" t="s">
        <v>953</v>
      </c>
      <c r="R194" s="42"/>
    </row>
    <row r="195" customFormat="false" ht="42.75" hidden="false" customHeight="false" outlineLevel="0" collapsed="false">
      <c r="A195" s="33" t="s">
        <v>959</v>
      </c>
      <c r="B195" s="34" t="s">
        <v>212</v>
      </c>
      <c r="C195" s="53"/>
      <c r="D195" s="72" t="s">
        <v>960</v>
      </c>
      <c r="E195" s="63"/>
      <c r="F195" s="55"/>
      <c r="G195" s="36" t="s">
        <v>24</v>
      </c>
      <c r="H195" s="36" t="s">
        <v>934</v>
      </c>
      <c r="I195" s="58"/>
      <c r="J195" s="51"/>
      <c r="K195" s="51"/>
      <c r="L195" s="51"/>
      <c r="M195" s="59" t="s">
        <v>961</v>
      </c>
      <c r="N195" s="60" t="s">
        <v>962</v>
      </c>
      <c r="O195" s="61"/>
      <c r="P195" s="61"/>
      <c r="Q195" s="61"/>
      <c r="R195" s="51"/>
    </row>
    <row r="196" customFormat="false" ht="28.5" hidden="false" customHeight="false" outlineLevel="0" collapsed="false">
      <c r="A196" s="73" t="s">
        <v>963</v>
      </c>
      <c r="B196" s="34" t="s">
        <v>22</v>
      </c>
      <c r="C196" s="53"/>
      <c r="D196" s="74"/>
      <c r="E196" s="75" t="s">
        <v>964</v>
      </c>
      <c r="F196" s="75"/>
      <c r="G196" s="36" t="s">
        <v>24</v>
      </c>
      <c r="H196" s="36" t="s">
        <v>938</v>
      </c>
      <c r="I196" s="38" t="s">
        <v>650</v>
      </c>
      <c r="J196" s="39" t="n">
        <v>19.6</v>
      </c>
      <c r="K196" s="40"/>
      <c r="L196" s="43"/>
      <c r="M196" s="42" t="s">
        <v>965</v>
      </c>
      <c r="N196" s="42"/>
      <c r="O196" s="34" t="s">
        <v>658</v>
      </c>
      <c r="P196" s="34"/>
      <c r="Q196" s="34" t="s">
        <v>966</v>
      </c>
      <c r="R196" s="42"/>
    </row>
    <row r="197" customFormat="false" ht="57" hidden="false" customHeight="false" outlineLevel="0" collapsed="false">
      <c r="A197" s="73" t="s">
        <v>967</v>
      </c>
      <c r="B197" s="34" t="s">
        <v>58</v>
      </c>
      <c r="C197" s="53"/>
      <c r="D197" s="79"/>
      <c r="E197" s="80" t="s">
        <v>968</v>
      </c>
      <c r="F197" s="75"/>
      <c r="G197" s="36" t="s">
        <v>24</v>
      </c>
      <c r="H197" s="36" t="s">
        <v>943</v>
      </c>
      <c r="I197" s="38" t="s">
        <v>650</v>
      </c>
      <c r="J197" s="39" t="n">
        <v>19.6</v>
      </c>
      <c r="K197" s="40"/>
      <c r="L197" s="43"/>
      <c r="M197" s="42" t="s">
        <v>969</v>
      </c>
      <c r="N197" s="42"/>
      <c r="O197" s="34" t="s">
        <v>658</v>
      </c>
      <c r="P197" s="34"/>
      <c r="Q197" s="34"/>
      <c r="R197" s="42"/>
    </row>
    <row r="198" customFormat="false" ht="57" hidden="false" customHeight="false" outlineLevel="0" collapsed="false">
      <c r="A198" s="73" t="s">
        <v>970</v>
      </c>
      <c r="B198" s="34" t="s">
        <v>58</v>
      </c>
      <c r="C198" s="53"/>
      <c r="D198" s="79"/>
      <c r="E198" s="80" t="s">
        <v>971</v>
      </c>
      <c r="F198" s="75"/>
      <c r="G198" s="36" t="s">
        <v>24</v>
      </c>
      <c r="H198" s="36" t="s">
        <v>947</v>
      </c>
      <c r="I198" s="38" t="s">
        <v>662</v>
      </c>
      <c r="J198" s="39"/>
      <c r="K198" s="40"/>
      <c r="L198" s="43"/>
      <c r="M198" s="42" t="s">
        <v>972</v>
      </c>
      <c r="N198" s="42"/>
      <c r="O198" s="34"/>
      <c r="P198" s="34"/>
      <c r="Q198" s="34"/>
      <c r="R198" s="42"/>
    </row>
    <row r="199" customFormat="false" ht="57" hidden="false" customHeight="false" outlineLevel="0" collapsed="false">
      <c r="A199" s="73" t="s">
        <v>973</v>
      </c>
      <c r="B199" s="34" t="s">
        <v>58</v>
      </c>
      <c r="C199" s="53"/>
      <c r="D199" s="79"/>
      <c r="E199" s="80" t="s">
        <v>974</v>
      </c>
      <c r="F199" s="75"/>
      <c r="G199" s="36" t="s">
        <v>24</v>
      </c>
      <c r="H199" s="36" t="s">
        <v>951</v>
      </c>
      <c r="I199" s="38" t="s">
        <v>89</v>
      </c>
      <c r="J199" s="39" t="n">
        <v>1024</v>
      </c>
      <c r="K199" s="40"/>
      <c r="L199" s="43"/>
      <c r="M199" s="42" t="s">
        <v>975</v>
      </c>
      <c r="N199" s="42"/>
      <c r="O199" s="34" t="s">
        <v>681</v>
      </c>
      <c r="P199" s="34"/>
      <c r="Q199" s="34" t="s">
        <v>976</v>
      </c>
      <c r="R199" s="42"/>
    </row>
    <row r="200" customFormat="false" ht="57" hidden="false" customHeight="false" outlineLevel="0" collapsed="false">
      <c r="A200" s="73" t="s">
        <v>977</v>
      </c>
      <c r="B200" s="34" t="s">
        <v>58</v>
      </c>
      <c r="C200" s="53"/>
      <c r="D200" s="79"/>
      <c r="E200" s="80" t="s">
        <v>978</v>
      </c>
      <c r="F200" s="75"/>
      <c r="G200" s="36" t="s">
        <v>24</v>
      </c>
      <c r="H200" s="36" t="s">
        <v>956</v>
      </c>
      <c r="I200" s="38" t="s">
        <v>43</v>
      </c>
      <c r="J200" s="39" t="n">
        <v>3</v>
      </c>
      <c r="K200" s="39" t="s">
        <v>717</v>
      </c>
      <c r="L200" s="47"/>
      <c r="M200" s="42" t="s">
        <v>979</v>
      </c>
      <c r="N200" s="42" t="s">
        <v>980</v>
      </c>
      <c r="O200" s="34" t="s">
        <v>689</v>
      </c>
      <c r="P200" s="34"/>
      <c r="Q200" s="34" t="s">
        <v>976</v>
      </c>
      <c r="R200" s="42"/>
    </row>
    <row r="201" customFormat="false" ht="42.75" hidden="false" customHeight="false" outlineLevel="0" collapsed="false">
      <c r="A201" s="52" t="s">
        <v>981</v>
      </c>
      <c r="B201" s="34" t="s">
        <v>22</v>
      </c>
      <c r="C201" s="53"/>
      <c r="D201" s="72" t="s">
        <v>982</v>
      </c>
      <c r="E201" s="63"/>
      <c r="F201" s="55"/>
      <c r="G201" s="36" t="s">
        <v>24</v>
      </c>
      <c r="H201" s="36" t="s">
        <v>983</v>
      </c>
      <c r="I201" s="58"/>
      <c r="J201" s="51"/>
      <c r="K201" s="51"/>
      <c r="L201" s="51"/>
      <c r="M201" s="59" t="s">
        <v>984</v>
      </c>
      <c r="N201" s="60"/>
      <c r="O201" s="61"/>
      <c r="P201" s="61"/>
      <c r="Q201" s="61"/>
      <c r="R201" s="51"/>
    </row>
    <row r="202" customFormat="false" ht="28.5" hidden="false" customHeight="false" outlineLevel="0" collapsed="false">
      <c r="A202" s="73" t="s">
        <v>985</v>
      </c>
      <c r="B202" s="34" t="s">
        <v>22</v>
      </c>
      <c r="C202" s="53"/>
      <c r="D202" s="74"/>
      <c r="E202" s="116" t="s">
        <v>986</v>
      </c>
      <c r="F202" s="117"/>
      <c r="G202" s="36" t="s">
        <v>24</v>
      </c>
      <c r="H202" s="36" t="s">
        <v>987</v>
      </c>
      <c r="I202" s="38" t="s">
        <v>988</v>
      </c>
      <c r="J202" s="39" t="n">
        <v>19.6</v>
      </c>
      <c r="K202" s="40"/>
      <c r="L202" s="43"/>
      <c r="M202" s="42" t="s">
        <v>989</v>
      </c>
      <c r="N202" s="42" t="s">
        <v>990</v>
      </c>
      <c r="O202" s="34" t="s">
        <v>991</v>
      </c>
      <c r="P202" s="34"/>
      <c r="Q202" s="34" t="s">
        <v>992</v>
      </c>
      <c r="R202" s="56"/>
    </row>
    <row r="203" customFormat="false" ht="42.75" hidden="false" customHeight="false" outlineLevel="0" collapsed="false">
      <c r="A203" s="73" t="s">
        <v>993</v>
      </c>
      <c r="B203" s="34" t="s">
        <v>58</v>
      </c>
      <c r="C203" s="53"/>
      <c r="D203" s="79"/>
      <c r="E203" s="116" t="s">
        <v>994</v>
      </c>
      <c r="F203" s="117"/>
      <c r="G203" s="36" t="s">
        <v>24</v>
      </c>
      <c r="H203" s="36" t="s">
        <v>995</v>
      </c>
      <c r="I203" s="38" t="s">
        <v>988</v>
      </c>
      <c r="J203" s="39" t="n">
        <v>19.6</v>
      </c>
      <c r="K203" s="40"/>
      <c r="L203" s="43"/>
      <c r="M203" s="42" t="s">
        <v>996</v>
      </c>
      <c r="N203" s="42" t="s">
        <v>997</v>
      </c>
      <c r="O203" s="34" t="s">
        <v>658</v>
      </c>
      <c r="P203" s="34"/>
      <c r="Q203" s="34"/>
      <c r="R203" s="56"/>
    </row>
    <row r="204" customFormat="false" ht="57" hidden="false" customHeight="false" outlineLevel="0" collapsed="false">
      <c r="A204" s="73" t="s">
        <v>998</v>
      </c>
      <c r="B204" s="34" t="s">
        <v>58</v>
      </c>
      <c r="C204" s="53"/>
      <c r="D204" s="79"/>
      <c r="E204" s="116" t="s">
        <v>999</v>
      </c>
      <c r="F204" s="117"/>
      <c r="G204" s="36" t="s">
        <v>24</v>
      </c>
      <c r="H204" s="36" t="s">
        <v>1000</v>
      </c>
      <c r="I204" s="38" t="s">
        <v>988</v>
      </c>
      <c r="J204" s="39" t="n">
        <v>19.6</v>
      </c>
      <c r="K204" s="40"/>
      <c r="L204" s="118"/>
      <c r="M204" s="42" t="s">
        <v>1001</v>
      </c>
      <c r="N204" s="84"/>
      <c r="O204" s="34" t="s">
        <v>1002</v>
      </c>
      <c r="P204" s="34"/>
      <c r="Q204" s="34" t="s">
        <v>1003</v>
      </c>
      <c r="R204" s="56"/>
    </row>
    <row r="205" customFormat="false" ht="28.5" hidden="false" customHeight="false" outlineLevel="0" collapsed="false">
      <c r="A205" s="73" t="s">
        <v>1004</v>
      </c>
      <c r="B205" s="34" t="s">
        <v>58</v>
      </c>
      <c r="C205" s="53"/>
      <c r="D205" s="79"/>
      <c r="E205" s="80" t="s">
        <v>1005</v>
      </c>
      <c r="F205" s="117"/>
      <c r="G205" s="36" t="s">
        <v>24</v>
      </c>
      <c r="H205" s="36" t="s">
        <v>1006</v>
      </c>
      <c r="I205" s="38" t="s">
        <v>890</v>
      </c>
      <c r="J205" s="39" t="n">
        <v>19.6</v>
      </c>
      <c r="K205" s="40"/>
      <c r="L205" s="118"/>
      <c r="M205" s="42" t="s">
        <v>1007</v>
      </c>
      <c r="N205" s="84"/>
      <c r="O205" s="34" t="s">
        <v>921</v>
      </c>
      <c r="P205" s="34"/>
      <c r="Q205" s="34"/>
      <c r="R205" s="56"/>
    </row>
    <row r="206" customFormat="false" ht="99.75" hidden="false" customHeight="false" outlineLevel="0" collapsed="false">
      <c r="A206" s="73" t="s">
        <v>1008</v>
      </c>
      <c r="B206" s="34" t="s">
        <v>58</v>
      </c>
      <c r="C206" s="53"/>
      <c r="D206" s="79"/>
      <c r="E206" s="116" t="s">
        <v>1009</v>
      </c>
      <c r="F206" s="117"/>
      <c r="G206" s="36" t="s">
        <v>24</v>
      </c>
      <c r="H206" s="36" t="s">
        <v>1010</v>
      </c>
      <c r="I206" s="38" t="s">
        <v>43</v>
      </c>
      <c r="J206" s="39" t="n">
        <v>3</v>
      </c>
      <c r="K206" s="39" t="s">
        <v>256</v>
      </c>
      <c r="L206" s="119"/>
      <c r="M206" s="42" t="s">
        <v>1011</v>
      </c>
      <c r="N206" s="42" t="s">
        <v>1012</v>
      </c>
      <c r="O206" s="34" t="s">
        <v>921</v>
      </c>
      <c r="P206" s="34"/>
      <c r="Q206" s="34"/>
      <c r="R206" s="42"/>
    </row>
    <row r="207" customFormat="false" ht="42.75" hidden="false" customHeight="false" outlineLevel="0" collapsed="false">
      <c r="A207" s="52" t="s">
        <v>1013</v>
      </c>
      <c r="B207" s="34" t="s">
        <v>22</v>
      </c>
      <c r="C207" s="53"/>
      <c r="D207" s="72" t="s">
        <v>1014</v>
      </c>
      <c r="E207" s="106"/>
      <c r="F207" s="120"/>
      <c r="G207" s="36" t="s">
        <v>24</v>
      </c>
      <c r="H207" s="36" t="s">
        <v>1015</v>
      </c>
      <c r="I207" s="58"/>
      <c r="J207" s="51"/>
      <c r="K207" s="51"/>
      <c r="L207" s="51"/>
      <c r="M207" s="59" t="s">
        <v>1016</v>
      </c>
      <c r="N207" s="60"/>
      <c r="O207" s="61"/>
      <c r="P207" s="61"/>
      <c r="Q207" s="61"/>
      <c r="R207" s="51"/>
    </row>
    <row r="208" customFormat="false" ht="142.5" hidden="false" customHeight="false" outlineLevel="0" collapsed="false">
      <c r="A208" s="73" t="s">
        <v>1017</v>
      </c>
      <c r="B208" s="34" t="s">
        <v>22</v>
      </c>
      <c r="C208" s="53"/>
      <c r="D208" s="74"/>
      <c r="E208" s="75" t="s">
        <v>1018</v>
      </c>
      <c r="F208" s="75"/>
      <c r="G208" s="36" t="s">
        <v>24</v>
      </c>
      <c r="H208" s="36" t="s">
        <v>1019</v>
      </c>
      <c r="I208" s="38" t="s">
        <v>43</v>
      </c>
      <c r="J208" s="39"/>
      <c r="K208" s="38" t="s">
        <v>667</v>
      </c>
      <c r="L208" s="43"/>
      <c r="M208" s="42" t="s">
        <v>1020</v>
      </c>
      <c r="N208" s="42" t="s">
        <v>669</v>
      </c>
      <c r="O208" s="34" t="s">
        <v>670</v>
      </c>
      <c r="P208" s="34"/>
      <c r="Q208" s="34" t="s">
        <v>1021</v>
      </c>
      <c r="R208" s="42"/>
    </row>
    <row r="209" customFormat="false" ht="57" hidden="false" customHeight="false" outlineLevel="0" collapsed="false">
      <c r="A209" s="73" t="s">
        <v>1022</v>
      </c>
      <c r="B209" s="34" t="s">
        <v>58</v>
      </c>
      <c r="C209" s="53"/>
      <c r="D209" s="95"/>
      <c r="E209" s="75" t="s">
        <v>1023</v>
      </c>
      <c r="F209" s="75"/>
      <c r="G209" s="36" t="s">
        <v>24</v>
      </c>
      <c r="H209" s="36" t="s">
        <v>1024</v>
      </c>
      <c r="I209" s="38" t="s">
        <v>662</v>
      </c>
      <c r="J209" s="39"/>
      <c r="K209" s="40"/>
      <c r="L209" s="43"/>
      <c r="M209" s="42" t="s">
        <v>1025</v>
      </c>
      <c r="N209" s="42" t="s">
        <v>1026</v>
      </c>
      <c r="O209" s="34" t="s">
        <v>1027</v>
      </c>
      <c r="P209" s="34"/>
      <c r="Q209" s="34"/>
      <c r="R209" s="42"/>
    </row>
    <row r="210" customFormat="false" ht="28.5" hidden="false" customHeight="false" outlineLevel="0" collapsed="false">
      <c r="A210" s="33" t="s">
        <v>1028</v>
      </c>
      <c r="B210" s="34" t="s">
        <v>22</v>
      </c>
      <c r="C210" s="53"/>
      <c r="D210" s="72" t="s">
        <v>1029</v>
      </c>
      <c r="E210" s="106"/>
      <c r="F210" s="120"/>
      <c r="G210" s="36" t="s">
        <v>24</v>
      </c>
      <c r="H210" s="36" t="s">
        <v>1030</v>
      </c>
      <c r="I210" s="58"/>
      <c r="J210" s="51"/>
      <c r="K210" s="51"/>
      <c r="L210" s="51"/>
      <c r="M210" s="59" t="s">
        <v>1031</v>
      </c>
      <c r="N210" s="60"/>
      <c r="O210" s="61"/>
      <c r="P210" s="61"/>
      <c r="Q210" s="61"/>
      <c r="R210" s="51"/>
    </row>
    <row r="211" customFormat="false" ht="28.5" hidden="false" customHeight="false" outlineLevel="0" collapsed="false">
      <c r="A211" s="73" t="s">
        <v>1032</v>
      </c>
      <c r="B211" s="34" t="s">
        <v>22</v>
      </c>
      <c r="C211" s="53"/>
      <c r="D211" s="74"/>
      <c r="E211" s="76" t="s">
        <v>1033</v>
      </c>
      <c r="F211" s="75"/>
      <c r="G211" s="36" t="s">
        <v>24</v>
      </c>
      <c r="H211" s="36" t="s">
        <v>1034</v>
      </c>
      <c r="I211" s="38" t="s">
        <v>89</v>
      </c>
      <c r="J211" s="39" t="n">
        <v>40</v>
      </c>
      <c r="K211" s="40"/>
      <c r="L211" s="118"/>
      <c r="M211" s="84" t="s">
        <v>1035</v>
      </c>
      <c r="N211" s="84"/>
      <c r="O211" s="34" t="s">
        <v>1036</v>
      </c>
      <c r="P211" s="34"/>
      <c r="Q211" s="34" t="s">
        <v>1037</v>
      </c>
      <c r="R211" s="56"/>
    </row>
    <row r="212" customFormat="false" ht="28.5" hidden="false" customHeight="false" outlineLevel="0" collapsed="false">
      <c r="A212" s="73" t="s">
        <v>1038</v>
      </c>
      <c r="B212" s="34" t="s">
        <v>58</v>
      </c>
      <c r="C212" s="53"/>
      <c r="D212" s="74"/>
      <c r="E212" s="76" t="s">
        <v>1039</v>
      </c>
      <c r="F212" s="75"/>
      <c r="G212" s="36" t="s">
        <v>24</v>
      </c>
      <c r="H212" s="36" t="s">
        <v>1040</v>
      </c>
      <c r="I212" s="38" t="s">
        <v>89</v>
      </c>
      <c r="J212" s="46" t="n">
        <v>1024</v>
      </c>
      <c r="K212" s="40"/>
      <c r="L212" s="43"/>
      <c r="M212" s="42" t="s">
        <v>1041</v>
      </c>
      <c r="N212" s="42" t="s">
        <v>1042</v>
      </c>
      <c r="O212" s="34" t="s">
        <v>681</v>
      </c>
      <c r="P212" s="34"/>
      <c r="Q212" s="34"/>
      <c r="R212" s="42"/>
    </row>
    <row r="213" customFormat="false" ht="28.5" hidden="false" customHeight="false" outlineLevel="0" collapsed="false">
      <c r="A213" s="73" t="s">
        <v>1043</v>
      </c>
      <c r="B213" s="34" t="s">
        <v>58</v>
      </c>
      <c r="C213" s="53"/>
      <c r="D213" s="74"/>
      <c r="E213" s="76" t="s">
        <v>1044</v>
      </c>
      <c r="F213" s="75"/>
      <c r="G213" s="36" t="s">
        <v>24</v>
      </c>
      <c r="H213" s="36" t="s">
        <v>1045</v>
      </c>
      <c r="I213" s="38" t="s">
        <v>26</v>
      </c>
      <c r="J213" s="46"/>
      <c r="K213" s="40"/>
      <c r="L213" s="43"/>
      <c r="M213" s="42" t="s">
        <v>1046</v>
      </c>
      <c r="N213" s="42"/>
      <c r="O213" s="34"/>
      <c r="P213" s="34"/>
      <c r="Q213" s="34"/>
      <c r="R213" s="42"/>
    </row>
    <row r="214" customFormat="false" ht="28.5" hidden="false" customHeight="false" outlineLevel="0" collapsed="false">
      <c r="A214" s="73" t="s">
        <v>1047</v>
      </c>
      <c r="B214" s="34" t="s">
        <v>58</v>
      </c>
      <c r="C214" s="53"/>
      <c r="D214" s="74"/>
      <c r="E214" s="76" t="s">
        <v>1048</v>
      </c>
      <c r="F214" s="75"/>
      <c r="G214" s="36" t="s">
        <v>24</v>
      </c>
      <c r="H214" s="36" t="s">
        <v>1049</v>
      </c>
      <c r="I214" s="38" t="s">
        <v>26</v>
      </c>
      <c r="J214" s="46"/>
      <c r="K214" s="40"/>
      <c r="L214" s="43"/>
      <c r="M214" s="42" t="s">
        <v>1050</v>
      </c>
      <c r="N214" s="42"/>
      <c r="O214" s="34"/>
      <c r="P214" s="34"/>
      <c r="Q214" s="34"/>
      <c r="R214" s="42"/>
    </row>
    <row r="215" customFormat="false" ht="42.75" hidden="false" customHeight="false" outlineLevel="0" collapsed="false">
      <c r="A215" s="73" t="s">
        <v>1051</v>
      </c>
      <c r="B215" s="34" t="s">
        <v>58</v>
      </c>
      <c r="C215" s="53"/>
      <c r="D215" s="74"/>
      <c r="E215" s="76" t="s">
        <v>1052</v>
      </c>
      <c r="F215" s="75"/>
      <c r="G215" s="36" t="s">
        <v>24</v>
      </c>
      <c r="H215" s="36" t="s">
        <v>1053</v>
      </c>
      <c r="I215" s="38" t="s">
        <v>26</v>
      </c>
      <c r="J215" s="46" t="n">
        <v>40</v>
      </c>
      <c r="K215" s="40"/>
      <c r="L215" s="43"/>
      <c r="M215" s="42" t="s">
        <v>1054</v>
      </c>
      <c r="N215" s="42"/>
      <c r="O215" s="34" t="s">
        <v>1055</v>
      </c>
      <c r="P215" s="34"/>
      <c r="Q215" s="34" t="s">
        <v>1056</v>
      </c>
      <c r="R215" s="42"/>
    </row>
    <row r="216" customFormat="false" ht="57" hidden="false" customHeight="false" outlineLevel="0" collapsed="false">
      <c r="A216" s="73" t="s">
        <v>1057</v>
      </c>
      <c r="B216" s="34" t="s">
        <v>22</v>
      </c>
      <c r="C216" s="53"/>
      <c r="D216" s="74"/>
      <c r="E216" s="76" t="s">
        <v>132</v>
      </c>
      <c r="F216" s="75"/>
      <c r="G216" s="36" t="s">
        <v>24</v>
      </c>
      <c r="H216" s="36" t="s">
        <v>1058</v>
      </c>
      <c r="I216" s="38" t="s">
        <v>26</v>
      </c>
      <c r="J216" s="46"/>
      <c r="K216" s="39" t="s">
        <v>430</v>
      </c>
      <c r="L216" s="43"/>
      <c r="M216" s="42" t="s">
        <v>1059</v>
      </c>
      <c r="N216" s="42" t="s">
        <v>222</v>
      </c>
      <c r="O216" s="34"/>
      <c r="P216" s="34"/>
      <c r="Q216" s="34"/>
      <c r="R216" s="42"/>
    </row>
    <row r="217" customFormat="false" ht="57" hidden="false" customHeight="false" outlineLevel="0" collapsed="false">
      <c r="A217" s="73" t="s">
        <v>1060</v>
      </c>
      <c r="B217" s="34" t="s">
        <v>212</v>
      </c>
      <c r="C217" s="53"/>
      <c r="D217" s="74"/>
      <c r="E217" s="76" t="s">
        <v>1061</v>
      </c>
      <c r="F217" s="75"/>
      <c r="G217" s="36" t="s">
        <v>24</v>
      </c>
      <c r="H217" s="36" t="s">
        <v>1062</v>
      </c>
      <c r="I217" s="38" t="s">
        <v>26</v>
      </c>
      <c r="J217" s="46"/>
      <c r="K217" s="40"/>
      <c r="L217" s="43"/>
      <c r="M217" s="42" t="s">
        <v>1063</v>
      </c>
      <c r="N217" s="42" t="s">
        <v>1064</v>
      </c>
      <c r="O217" s="34"/>
      <c r="P217" s="34"/>
      <c r="Q217" s="34" t="s">
        <v>1065</v>
      </c>
      <c r="R217" s="42"/>
    </row>
    <row r="218" customFormat="false" ht="57" hidden="false" customHeight="false" outlineLevel="0" collapsed="false">
      <c r="A218" s="73" t="s">
        <v>1066</v>
      </c>
      <c r="B218" s="34" t="s">
        <v>22</v>
      </c>
      <c r="C218" s="53"/>
      <c r="D218" s="74"/>
      <c r="E218" s="76" t="s">
        <v>132</v>
      </c>
      <c r="F218" s="75"/>
      <c r="G218" s="36" t="s">
        <v>24</v>
      </c>
      <c r="H218" s="36" t="s">
        <v>1067</v>
      </c>
      <c r="I218" s="38" t="s">
        <v>26</v>
      </c>
      <c r="J218" s="46"/>
      <c r="K218" s="39" t="s">
        <v>1068</v>
      </c>
      <c r="L218" s="47"/>
      <c r="M218" s="42" t="s">
        <v>1069</v>
      </c>
      <c r="N218" s="42" t="s">
        <v>1070</v>
      </c>
      <c r="O218" s="34"/>
      <c r="P218" s="34"/>
      <c r="Q218" s="34"/>
      <c r="R218" s="42"/>
    </row>
    <row r="219" customFormat="false" ht="57" hidden="false" customHeight="false" outlineLevel="0" collapsed="false">
      <c r="A219" s="73" t="s">
        <v>1071</v>
      </c>
      <c r="B219" s="34" t="s">
        <v>58</v>
      </c>
      <c r="C219" s="53"/>
      <c r="D219" s="74"/>
      <c r="E219" s="76" t="s">
        <v>1072</v>
      </c>
      <c r="F219" s="75"/>
      <c r="G219" s="36" t="s">
        <v>24</v>
      </c>
      <c r="H219" s="36" t="s">
        <v>1073</v>
      </c>
      <c r="I219" s="38" t="s">
        <v>26</v>
      </c>
      <c r="J219" s="46"/>
      <c r="K219" s="40"/>
      <c r="L219" s="43"/>
      <c r="M219" s="42" t="s">
        <v>1074</v>
      </c>
      <c r="N219" s="42"/>
      <c r="O219" s="34"/>
      <c r="P219" s="34"/>
      <c r="Q219" s="34"/>
      <c r="R219" s="42"/>
    </row>
    <row r="220" customFormat="false" ht="71.25" hidden="false" customHeight="false" outlineLevel="0" collapsed="false">
      <c r="A220" s="73" t="s">
        <v>1075</v>
      </c>
      <c r="B220" s="34" t="s">
        <v>58</v>
      </c>
      <c r="C220" s="53"/>
      <c r="D220" s="74"/>
      <c r="E220" s="76" t="s">
        <v>1076</v>
      </c>
      <c r="F220" s="75"/>
      <c r="G220" s="36" t="s">
        <v>24</v>
      </c>
      <c r="H220" s="36" t="s">
        <v>1077</v>
      </c>
      <c r="I220" s="34" t="s">
        <v>43</v>
      </c>
      <c r="J220" s="39" t="n">
        <v>3</v>
      </c>
      <c r="K220" s="39" t="s">
        <v>293</v>
      </c>
      <c r="L220" s="43"/>
      <c r="M220" s="42" t="s">
        <v>1078</v>
      </c>
      <c r="N220" s="42" t="s">
        <v>295</v>
      </c>
      <c r="O220" s="34" t="s">
        <v>296</v>
      </c>
      <c r="P220" s="34"/>
      <c r="Q220" s="34"/>
      <c r="R220" s="42"/>
    </row>
    <row r="221" customFormat="false" ht="28.5" hidden="false" customHeight="false" outlineLevel="0" collapsed="false">
      <c r="A221" s="73" t="s">
        <v>1079</v>
      </c>
      <c r="B221" s="34" t="s">
        <v>212</v>
      </c>
      <c r="C221" s="53"/>
      <c r="D221" s="74"/>
      <c r="E221" s="121" t="s">
        <v>1080</v>
      </c>
      <c r="F221" s="75"/>
      <c r="G221" s="36" t="s">
        <v>24</v>
      </c>
      <c r="H221" s="36" t="s">
        <v>1081</v>
      </c>
      <c r="I221" s="58"/>
      <c r="J221" s="51"/>
      <c r="K221" s="51"/>
      <c r="L221" s="51"/>
      <c r="M221" s="59" t="s">
        <v>1082</v>
      </c>
      <c r="N221" s="60"/>
      <c r="O221" s="61"/>
      <c r="P221" s="61"/>
      <c r="Q221" s="61"/>
      <c r="R221" s="51"/>
    </row>
    <row r="222" customFormat="false" ht="42.75" hidden="false" customHeight="false" outlineLevel="0" collapsed="false">
      <c r="A222" s="122" t="s">
        <v>1083</v>
      </c>
      <c r="B222" s="34" t="s">
        <v>22</v>
      </c>
      <c r="C222" s="53"/>
      <c r="D222" s="74"/>
      <c r="E222" s="123"/>
      <c r="F222" s="124" t="s">
        <v>1084</v>
      </c>
      <c r="G222" s="36" t="s">
        <v>24</v>
      </c>
      <c r="H222" s="36" t="s">
        <v>1085</v>
      </c>
      <c r="I222" s="38" t="s">
        <v>89</v>
      </c>
      <c r="J222" s="46" t="n">
        <v>100</v>
      </c>
      <c r="K222" s="40"/>
      <c r="L222" s="43"/>
      <c r="M222" s="42" t="s">
        <v>1086</v>
      </c>
      <c r="N222" s="42" t="s">
        <v>1087</v>
      </c>
      <c r="O222" s="34"/>
      <c r="P222" s="34"/>
      <c r="Q222" s="34" t="s">
        <v>1088</v>
      </c>
      <c r="R222" s="42"/>
    </row>
    <row r="223" customFormat="false" ht="42.75" hidden="false" customHeight="false" outlineLevel="0" collapsed="false">
      <c r="A223" s="122" t="s">
        <v>1089</v>
      </c>
      <c r="B223" s="34" t="s">
        <v>22</v>
      </c>
      <c r="C223" s="65"/>
      <c r="D223" s="95"/>
      <c r="E223" s="125"/>
      <c r="F223" s="124" t="s">
        <v>1090</v>
      </c>
      <c r="G223" s="36" t="s">
        <v>24</v>
      </c>
      <c r="H223" s="36" t="s">
        <v>1091</v>
      </c>
      <c r="I223" s="38" t="s">
        <v>89</v>
      </c>
      <c r="J223" s="39" t="n">
        <v>100</v>
      </c>
      <c r="K223" s="40"/>
      <c r="L223" s="43"/>
      <c r="M223" s="42" t="s">
        <v>1092</v>
      </c>
      <c r="N223" s="42" t="s">
        <v>1093</v>
      </c>
      <c r="O223" s="34"/>
      <c r="P223" s="34"/>
      <c r="Q223" s="34" t="s">
        <v>1088</v>
      </c>
      <c r="R223" s="56"/>
    </row>
  </sheetData>
  <autoFilter ref="A4:R223"/>
  <mergeCells count="2">
    <mergeCell ref="C4:F4"/>
    <mergeCell ref="G4:H4"/>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B2:C1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false" hidden="false" outlineLevel="0" max="1" min="1" style="0" width="11.42"/>
    <col collapsed="false" customWidth="true" hidden="false" outlineLevel="0" max="2" min="2" style="0" width="26.59"/>
    <col collapsed="false" customWidth="true" hidden="false" outlineLevel="0" max="3" min="3" style="0" width="59.71"/>
    <col collapsed="false" customWidth="false" hidden="false" outlineLevel="0" max="1025" min="4" style="0" width="11.42"/>
  </cols>
  <sheetData>
    <row r="2" customFormat="false" ht="15.75" hidden="false" customHeight="false" outlineLevel="0" collapsed="false"/>
    <row r="3" customFormat="false" ht="15" hidden="false" customHeight="false" outlineLevel="0" collapsed="false">
      <c r="B3" s="126" t="s">
        <v>1094</v>
      </c>
      <c r="C3" s="126"/>
    </row>
    <row r="4" customFormat="false" ht="15" hidden="false" customHeight="false" outlineLevel="0" collapsed="false">
      <c r="B4" s="127"/>
      <c r="C4" s="128"/>
    </row>
    <row r="5" customFormat="false" ht="15" hidden="false" customHeight="false" outlineLevel="0" collapsed="false">
      <c r="B5" s="127"/>
      <c r="C5" s="128"/>
    </row>
    <row r="6" customFormat="false" ht="15.75" hidden="false" customHeight="false" outlineLevel="0" collapsed="false">
      <c r="B6" s="129" t="s">
        <v>1095</v>
      </c>
      <c r="C6" s="130" t="s">
        <v>1096</v>
      </c>
    </row>
    <row r="7" customFormat="false" ht="15" hidden="false" customHeight="false" outlineLevel="0" collapsed="false">
      <c r="B7" s="131" t="n">
        <v>44650</v>
      </c>
      <c r="C7" s="132" t="s">
        <v>1097</v>
      </c>
    </row>
    <row r="8" customFormat="false" ht="15" hidden="false" customHeight="false" outlineLevel="0" collapsed="false">
      <c r="B8" s="133"/>
      <c r="C8" s="134"/>
    </row>
    <row r="9" customFormat="false" ht="15" hidden="false" customHeight="false" outlineLevel="0" collapsed="false">
      <c r="B9" s="135"/>
      <c r="C9" s="136"/>
    </row>
    <row r="10" customFormat="false" ht="15" hidden="false" customHeight="false" outlineLevel="0" collapsed="false">
      <c r="B10" s="135"/>
      <c r="C10" s="136"/>
    </row>
    <row r="11" customFormat="false" ht="15.75" hidden="false" customHeight="false" outlineLevel="0" collapsed="false">
      <c r="B11" s="137"/>
      <c r="C11" s="138"/>
    </row>
    <row r="12" customFormat="false" ht="15" hidden="false" customHeight="false" outlineLevel="0" collapsed="false">
      <c r="B12" s="139"/>
      <c r="C12" s="139"/>
    </row>
  </sheetData>
  <mergeCells count="1">
    <mergeCell ref="B3:C3"/>
  </mergeCells>
  <printOptions headings="false" gridLines="false" gridLinesSet="true" horizontalCentered="false" verticalCentered="false"/>
  <pageMargins left="0.196527777777778" right="0.196527777777778" top="0.39375" bottom="0.393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B3:G2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false" hidden="false" outlineLevel="0" max="2" min="1" style="0" width="11.42"/>
    <col collapsed="false" customWidth="true" hidden="false" outlineLevel="0" max="3" min="3" style="0" width="25.4"/>
    <col collapsed="false" customWidth="false" hidden="false" outlineLevel="0" max="6" min="4" style="0" width="11.42"/>
    <col collapsed="false" customWidth="true" hidden="false" outlineLevel="0" max="7" min="7" style="0" width="15"/>
    <col collapsed="false" customWidth="false" hidden="false" outlineLevel="0" max="1025" min="8" style="0" width="11.42"/>
  </cols>
  <sheetData>
    <row r="3" customFormat="false" ht="15" hidden="false" customHeight="false" outlineLevel="0" collapsed="false">
      <c r="B3" s="0" t="s">
        <v>1098</v>
      </c>
    </row>
    <row r="4" customFormat="false" ht="15" hidden="false" customHeight="false" outlineLevel="0" collapsed="false">
      <c r="B4" s="0" t="s">
        <v>1099</v>
      </c>
    </row>
    <row r="5" customFormat="false" ht="15" hidden="false" customHeight="false" outlineLevel="0" collapsed="false">
      <c r="B5" s="0" t="s">
        <v>1100</v>
      </c>
    </row>
    <row r="6" customFormat="false" ht="15" hidden="false" customHeight="false" outlineLevel="0" collapsed="false">
      <c r="B6" s="0" t="s">
        <v>1101</v>
      </c>
    </row>
    <row r="7" customFormat="false" ht="15" hidden="false" customHeight="false" outlineLevel="0" collapsed="false">
      <c r="B7" s="0" t="s">
        <v>1102</v>
      </c>
    </row>
    <row r="8" customFormat="false" ht="15" hidden="false" customHeight="false" outlineLevel="0" collapsed="false">
      <c r="B8" s="0" t="s">
        <v>1103</v>
      </c>
    </row>
    <row r="9" customFormat="false" ht="15" hidden="false" customHeight="false" outlineLevel="0" collapsed="false">
      <c r="B9" s="0" t="s">
        <v>1104</v>
      </c>
    </row>
    <row r="11" customFormat="false" ht="30" hidden="false" customHeight="false" outlineLevel="0" collapsed="false">
      <c r="B11" s="140" t="s">
        <v>1105</v>
      </c>
      <c r="C11" s="140" t="s">
        <v>1106</v>
      </c>
      <c r="D11" s="141" t="s">
        <v>1107</v>
      </c>
      <c r="E11" s="141" t="s">
        <v>1108</v>
      </c>
      <c r="F11" s="142" t="s">
        <v>1109</v>
      </c>
      <c r="G11" s="143" t="s">
        <v>1110</v>
      </c>
    </row>
    <row r="12" customFormat="false" ht="15" hidden="false" customHeight="false" outlineLevel="0" collapsed="false">
      <c r="B12" s="144" t="s">
        <v>1111</v>
      </c>
      <c r="C12" s="145" t="s">
        <v>1112</v>
      </c>
      <c r="D12" s="118" t="s">
        <v>1113</v>
      </c>
      <c r="E12" s="146" t="n">
        <v>1.1</v>
      </c>
      <c r="F12" s="146" t="s">
        <v>1114</v>
      </c>
      <c r="G12" s="147" t="s">
        <v>1110</v>
      </c>
    </row>
    <row r="13" customFormat="false" ht="15" hidden="false" customHeight="false" outlineLevel="0" collapsed="false">
      <c r="B13" s="144"/>
      <c r="C13" s="145"/>
      <c r="D13" s="118" t="s">
        <v>1113</v>
      </c>
      <c r="E13" s="146" t="n">
        <v>1.1</v>
      </c>
      <c r="F13" s="146" t="s">
        <v>1114</v>
      </c>
      <c r="G13" s="118" t="s">
        <v>1110</v>
      </c>
    </row>
    <row r="14" customFormat="false" ht="15" hidden="false" customHeight="false" outlineLevel="0" collapsed="false">
      <c r="B14" s="144"/>
      <c r="C14" s="145"/>
      <c r="D14" s="118" t="s">
        <v>1113</v>
      </c>
      <c r="E14" s="146" t="n">
        <v>1.1</v>
      </c>
      <c r="F14" s="146" t="s">
        <v>1114</v>
      </c>
      <c r="G14" s="118" t="s">
        <v>1110</v>
      </c>
    </row>
    <row r="15" customFormat="false" ht="15" hidden="false" customHeight="false" outlineLevel="0" collapsed="false">
      <c r="B15" s="144"/>
      <c r="C15" s="145"/>
      <c r="D15" s="118" t="s">
        <v>1113</v>
      </c>
      <c r="E15" s="146" t="n">
        <v>1.1</v>
      </c>
      <c r="F15" s="146" t="s">
        <v>1114</v>
      </c>
      <c r="G15" s="118" t="s">
        <v>1110</v>
      </c>
    </row>
    <row r="16" customFormat="false" ht="15" hidden="false" customHeight="false" outlineLevel="0" collapsed="false">
      <c r="B16" s="144"/>
      <c r="C16" s="148" t="s">
        <v>1115</v>
      </c>
      <c r="D16" s="142" t="s">
        <v>1116</v>
      </c>
      <c r="E16" s="142"/>
      <c r="F16" s="142"/>
      <c r="G16" s="142"/>
    </row>
    <row r="17" customFormat="false" ht="15" hidden="false" customHeight="false" outlineLevel="0" collapsed="false">
      <c r="B17" s="144"/>
      <c r="C17" s="148"/>
      <c r="D17" s="142"/>
      <c r="E17" s="142"/>
      <c r="F17" s="142"/>
      <c r="G17" s="142"/>
    </row>
    <row r="18" customFormat="false" ht="15" hidden="false" customHeight="false" outlineLevel="0" collapsed="false">
      <c r="B18" s="144"/>
      <c r="C18" s="148"/>
      <c r="D18" s="142"/>
      <c r="E18" s="142"/>
      <c r="F18" s="142"/>
      <c r="G18" s="142"/>
    </row>
    <row r="19" customFormat="false" ht="15" hidden="false" customHeight="false" outlineLevel="0" collapsed="false">
      <c r="B19" s="144"/>
      <c r="C19" s="148"/>
      <c r="D19" s="142"/>
      <c r="E19" s="142"/>
      <c r="F19" s="142"/>
      <c r="G19" s="142"/>
    </row>
    <row r="20" customFormat="false" ht="15" hidden="false" customHeight="false" outlineLevel="0" collapsed="false">
      <c r="B20" s="144"/>
      <c r="C20" s="145" t="s">
        <v>1112</v>
      </c>
      <c r="D20" s="118" t="s">
        <v>1113</v>
      </c>
      <c r="E20" s="149" t="s">
        <v>1117</v>
      </c>
      <c r="F20" s="146" t="s">
        <v>1114</v>
      </c>
      <c r="G20" s="118" t="s">
        <v>1118</v>
      </c>
    </row>
    <row r="21" customFormat="false" ht="15" hidden="false" customHeight="false" outlineLevel="0" collapsed="false">
      <c r="B21" s="144"/>
      <c r="C21" s="145"/>
      <c r="D21" s="118" t="s">
        <v>1113</v>
      </c>
      <c r="E21" s="149" t="n">
        <v>0.1</v>
      </c>
      <c r="F21" s="146" t="s">
        <v>1114</v>
      </c>
      <c r="G21" s="118" t="s">
        <v>1110</v>
      </c>
    </row>
    <row r="22" customFormat="false" ht="15" hidden="false" customHeight="false" outlineLevel="0" collapsed="false">
      <c r="B22" s="144"/>
      <c r="C22" s="145"/>
      <c r="D22" s="118" t="s">
        <v>1113</v>
      </c>
      <c r="E22" s="149" t="s">
        <v>1117</v>
      </c>
      <c r="F22" s="146" t="s">
        <v>1114</v>
      </c>
      <c r="G22" s="118" t="s">
        <v>1118</v>
      </c>
    </row>
    <row r="23" customFormat="false" ht="15" hidden="false" customHeight="false" outlineLevel="0" collapsed="false">
      <c r="B23" s="144"/>
      <c r="C23" s="145"/>
      <c r="D23" s="118" t="s">
        <v>1113</v>
      </c>
      <c r="E23" s="149" t="s">
        <v>1117</v>
      </c>
      <c r="F23" s="146" t="s">
        <v>1114</v>
      </c>
      <c r="G23" s="118" t="s">
        <v>1118</v>
      </c>
    </row>
  </sheetData>
  <mergeCells count="5">
    <mergeCell ref="B12:B23"/>
    <mergeCell ref="C12:C15"/>
    <mergeCell ref="C16:C19"/>
    <mergeCell ref="D16:G19"/>
    <mergeCell ref="C20:C23"/>
  </mergeCells>
  <printOptions headings="false" gridLines="false" gridLinesSet="true" horizontalCentered="false" verticalCentered="false"/>
  <pageMargins left="0.196527777777778" right="0.196527777777778"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2:M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8" zeroHeight="false" outlineLevelRow="0" outlineLevelCol="0"/>
  <cols>
    <col collapsed="false" customWidth="true" hidden="false" outlineLevel="0" max="1" min="1" style="0" width="9.17"/>
    <col collapsed="false" customWidth="true" hidden="false" outlineLevel="0" max="2" min="2" style="0" width="16.14"/>
    <col collapsed="false" customWidth="true" hidden="false" outlineLevel="0" max="3" min="3" style="0" width="39.57"/>
    <col collapsed="false" customWidth="false" hidden="false" outlineLevel="0" max="4" min="4" style="0" width="11.42"/>
    <col collapsed="false" customWidth="true" hidden="false" outlineLevel="0" max="5" min="5" style="2" width="60.44"/>
    <col collapsed="false" customWidth="true" hidden="false" outlineLevel="0" max="6" min="6" style="2" width="28.06"/>
    <col collapsed="false" customWidth="true" hidden="false" outlineLevel="0" max="7" min="7" style="0" width="17.36"/>
    <col collapsed="false" customWidth="true" hidden="false" outlineLevel="0" max="8" min="8" style="0" width="12.57"/>
    <col collapsed="false" customWidth="true" hidden="false" outlineLevel="0" max="9" min="9" style="0" width="20.57"/>
    <col collapsed="false" customWidth="true" hidden="false" outlineLevel="0" max="10" min="10" style="0" width="14.28"/>
    <col collapsed="false" customWidth="true" hidden="false" outlineLevel="0" max="11" min="11" style="0" width="17.29"/>
    <col collapsed="false" customWidth="true" hidden="false" outlineLevel="0" max="12" min="12" style="0" width="10.85"/>
    <col collapsed="false" customWidth="true" hidden="false" outlineLevel="0" max="13" min="13" style="0" width="17.71"/>
    <col collapsed="false" customWidth="false" hidden="false" outlineLevel="0" max="1025" min="14" style="0" width="11.42"/>
  </cols>
  <sheetData>
    <row r="2" customFormat="false" ht="26.85" hidden="false" customHeight="false" outlineLevel="0" collapsed="false">
      <c r="A2" s="23" t="s">
        <v>1105</v>
      </c>
      <c r="B2" s="23" t="s">
        <v>1106</v>
      </c>
      <c r="C2" s="23" t="s">
        <v>1107</v>
      </c>
      <c r="D2" s="23" t="s">
        <v>1108</v>
      </c>
      <c r="E2" s="150" t="s">
        <v>1119</v>
      </c>
      <c r="F2" s="150" t="s">
        <v>1107</v>
      </c>
      <c r="G2" s="23" t="s">
        <v>1120</v>
      </c>
      <c r="H2" s="23" t="s">
        <v>1121</v>
      </c>
      <c r="I2" s="23" t="s">
        <v>1122</v>
      </c>
      <c r="J2" s="23" t="s">
        <v>1123</v>
      </c>
      <c r="K2" s="23" t="s">
        <v>1124</v>
      </c>
      <c r="L2" s="23" t="s">
        <v>1110</v>
      </c>
      <c r="M2" s="23" t="s">
        <v>1125</v>
      </c>
    </row>
    <row r="3" customFormat="false" ht="39.55" hidden="false" customHeight="false" outlineLevel="0" collapsed="false">
      <c r="A3" s="151"/>
      <c r="B3" s="152" t="s">
        <v>1126</v>
      </c>
      <c r="C3" s="153" t="s">
        <v>1127</v>
      </c>
      <c r="D3" s="34" t="s">
        <v>22</v>
      </c>
      <c r="E3" s="154" t="s">
        <v>1128</v>
      </c>
      <c r="F3" s="155" t="s">
        <v>1129</v>
      </c>
      <c r="G3" s="34" t="s">
        <v>26</v>
      </c>
      <c r="H3" s="34" t="n">
        <v>20</v>
      </c>
      <c r="J3" s="34" t="s">
        <v>1130</v>
      </c>
      <c r="K3" s="34" t="s">
        <v>29</v>
      </c>
      <c r="L3" s="34" t="s">
        <v>1131</v>
      </c>
      <c r="M3" s="34" t="s">
        <v>30</v>
      </c>
    </row>
    <row r="4" customFormat="false" ht="39.55" hidden="false" customHeight="false" outlineLevel="0" collapsed="false">
      <c r="A4" s="151"/>
      <c r="B4" s="152"/>
      <c r="C4" s="153" t="s">
        <v>1132</v>
      </c>
      <c r="D4" s="34" t="s">
        <v>22</v>
      </c>
      <c r="E4" s="154" t="s">
        <v>1133</v>
      </c>
      <c r="F4" s="155" t="s">
        <v>1134</v>
      </c>
      <c r="G4" s="34" t="s">
        <v>34</v>
      </c>
      <c r="H4" s="34" t="s">
        <v>35</v>
      </c>
      <c r="I4" s="34" t="s">
        <v>36</v>
      </c>
      <c r="J4" s="34" t="s">
        <v>1130</v>
      </c>
      <c r="K4" s="34" t="s">
        <v>38</v>
      </c>
      <c r="L4" s="34" t="s">
        <v>1131</v>
      </c>
      <c r="M4" s="34" t="s">
        <v>39</v>
      </c>
    </row>
    <row r="5" customFormat="false" ht="14.15" hidden="false" customHeight="false" outlineLevel="0" collapsed="false">
      <c r="A5" s="151"/>
      <c r="B5" s="152"/>
      <c r="C5" s="153" t="s">
        <v>1135</v>
      </c>
      <c r="D5" s="34" t="s">
        <v>22</v>
      </c>
      <c r="E5" s="154" t="s">
        <v>1136</v>
      </c>
      <c r="F5" s="155" t="s">
        <v>1137</v>
      </c>
      <c r="G5" s="34" t="s">
        <v>43</v>
      </c>
      <c r="H5" s="34" t="n">
        <v>3</v>
      </c>
      <c r="I5" s="34" t="s">
        <v>44</v>
      </c>
      <c r="J5" s="34" t="s">
        <v>1130</v>
      </c>
      <c r="K5" s="34" t="s">
        <v>47</v>
      </c>
      <c r="L5" s="34" t="s">
        <v>1138</v>
      </c>
      <c r="M5" s="34" t="s">
        <v>48</v>
      </c>
    </row>
    <row r="6" customFormat="false" ht="14.15" hidden="false" customHeight="false" outlineLevel="0" collapsed="false">
      <c r="A6" s="151"/>
      <c r="B6" s="152"/>
      <c r="C6" s="153" t="s">
        <v>1139</v>
      </c>
      <c r="D6" s="34" t="s">
        <v>22</v>
      </c>
      <c r="E6" s="154" t="s">
        <v>1140</v>
      </c>
      <c r="F6" s="155" t="s">
        <v>1141</v>
      </c>
      <c r="G6" s="34" t="s">
        <v>43</v>
      </c>
      <c r="H6" s="34" t="n">
        <v>3</v>
      </c>
      <c r="I6" s="34" t="s">
        <v>52</v>
      </c>
      <c r="J6" s="34" t="s">
        <v>1130</v>
      </c>
      <c r="K6" s="34" t="s">
        <v>55</v>
      </c>
      <c r="L6" s="34" t="s">
        <v>1138</v>
      </c>
      <c r="M6" s="34" t="s">
        <v>56</v>
      </c>
    </row>
    <row r="7" customFormat="false" ht="26.85" hidden="false" customHeight="false" outlineLevel="0" collapsed="false">
      <c r="A7" s="151"/>
      <c r="B7" s="152"/>
      <c r="C7" s="153" t="s">
        <v>1142</v>
      </c>
      <c r="D7" s="34" t="s">
        <v>58</v>
      </c>
      <c r="E7" s="154" t="s">
        <v>1143</v>
      </c>
      <c r="F7" s="155" t="s">
        <v>1144</v>
      </c>
      <c r="G7" s="34" t="s">
        <v>43</v>
      </c>
      <c r="H7" s="34" t="n">
        <v>3</v>
      </c>
      <c r="I7" s="34" t="s">
        <v>52</v>
      </c>
      <c r="J7" s="34" t="s">
        <v>1130</v>
      </c>
      <c r="K7" s="34" t="s">
        <v>63</v>
      </c>
      <c r="L7" s="34" t="s">
        <v>1138</v>
      </c>
      <c r="M7" s="34"/>
    </row>
    <row r="8" customFormat="false" ht="26.85" hidden="false" customHeight="false" outlineLevel="0" collapsed="false">
      <c r="A8" s="151"/>
      <c r="B8" s="152"/>
      <c r="C8" s="153" t="s">
        <v>1145</v>
      </c>
      <c r="D8" s="34" t="s">
        <v>58</v>
      </c>
      <c r="E8" s="154" t="s">
        <v>1146</v>
      </c>
      <c r="F8" s="155" t="s">
        <v>1147</v>
      </c>
      <c r="G8" s="34" t="s">
        <v>43</v>
      </c>
      <c r="H8" s="34" t="n">
        <v>2</v>
      </c>
      <c r="I8" s="34" t="s">
        <v>75</v>
      </c>
      <c r="J8" s="34" t="s">
        <v>1130</v>
      </c>
      <c r="K8" s="34" t="s">
        <v>78</v>
      </c>
      <c r="L8" s="34" t="s">
        <v>1138</v>
      </c>
      <c r="M8" s="34" t="s">
        <v>71</v>
      </c>
    </row>
    <row r="9" customFormat="false" ht="26.85" hidden="false" customHeight="false" outlineLevel="0" collapsed="false">
      <c r="A9" s="151"/>
      <c r="B9" s="152"/>
      <c r="C9" s="153" t="s">
        <v>1148</v>
      </c>
      <c r="D9" s="34" t="s">
        <v>58</v>
      </c>
      <c r="E9" s="154" t="s">
        <v>1149</v>
      </c>
      <c r="F9" s="155" t="s">
        <v>1150</v>
      </c>
      <c r="G9" s="34" t="s">
        <v>89</v>
      </c>
      <c r="H9" s="34" t="n">
        <v>1024</v>
      </c>
      <c r="I9" s="34"/>
      <c r="J9" s="34" t="s">
        <v>1151</v>
      </c>
      <c r="K9" s="34" t="s">
        <v>144</v>
      </c>
      <c r="L9" s="34" t="s">
        <v>1138</v>
      </c>
      <c r="M9" s="34" t="s">
        <v>85</v>
      </c>
    </row>
    <row r="10" customFormat="false" ht="14.15" hidden="false" customHeight="false" outlineLevel="0" collapsed="false">
      <c r="A10" s="151"/>
      <c r="B10" s="152"/>
      <c r="C10" s="156"/>
      <c r="D10" s="157" t="s">
        <v>146</v>
      </c>
      <c r="E10" s="158" t="s">
        <v>1152</v>
      </c>
      <c r="F10" s="159"/>
      <c r="G10" s="157"/>
      <c r="H10" s="157"/>
      <c r="I10" s="157"/>
      <c r="J10" s="157" t="s">
        <v>1130</v>
      </c>
      <c r="K10" s="157" t="s">
        <v>150</v>
      </c>
      <c r="L10" s="157"/>
      <c r="M10" s="157"/>
    </row>
    <row r="11" customFormat="false" ht="26.85" hidden="false" customHeight="false" outlineLevel="0" collapsed="false">
      <c r="A11" s="151"/>
      <c r="B11" s="152"/>
      <c r="C11" s="153" t="s">
        <v>1153</v>
      </c>
      <c r="D11" s="34" t="s">
        <v>58</v>
      </c>
      <c r="E11" s="154" t="s">
        <v>1154</v>
      </c>
      <c r="F11" s="160" t="s">
        <v>1155</v>
      </c>
      <c r="G11" s="34" t="s">
        <v>89</v>
      </c>
      <c r="H11" s="34" t="n">
        <v>3</v>
      </c>
      <c r="I11" s="34" t="s">
        <v>153</v>
      </c>
      <c r="J11" s="34" t="s">
        <v>1130</v>
      </c>
      <c r="K11" s="34" t="s">
        <v>156</v>
      </c>
      <c r="L11" s="34" t="s">
        <v>1138</v>
      </c>
      <c r="M11" s="34"/>
    </row>
    <row r="12" customFormat="false" ht="26.85" hidden="false" customHeight="false" outlineLevel="0" collapsed="false">
      <c r="A12" s="151"/>
      <c r="B12" s="152"/>
      <c r="C12" s="153" t="s">
        <v>1156</v>
      </c>
      <c r="D12" s="34" t="s">
        <v>22</v>
      </c>
      <c r="E12" s="154" t="s">
        <v>1157</v>
      </c>
      <c r="F12" s="160" t="s">
        <v>1158</v>
      </c>
      <c r="G12" s="34" t="s">
        <v>89</v>
      </c>
      <c r="H12" s="34" t="n">
        <v>1024</v>
      </c>
      <c r="I12" s="34"/>
      <c r="J12" s="34" t="s">
        <v>1130</v>
      </c>
      <c r="K12" s="34" t="s">
        <v>161</v>
      </c>
      <c r="L12" s="34" t="s">
        <v>1138</v>
      </c>
      <c r="M12" s="34"/>
    </row>
    <row r="13" customFormat="false" ht="14.15" hidden="false" customHeight="false" outlineLevel="0" collapsed="false">
      <c r="A13" s="151"/>
      <c r="B13" s="152"/>
      <c r="C13" s="156"/>
      <c r="D13" s="157" t="s">
        <v>22</v>
      </c>
      <c r="E13" s="158" t="s">
        <v>1159</v>
      </c>
      <c r="F13" s="156"/>
      <c r="G13" s="161"/>
      <c r="H13" s="161"/>
      <c r="I13" s="161"/>
      <c r="J13" s="161" t="s">
        <v>1130</v>
      </c>
      <c r="K13" s="161"/>
      <c r="L13" s="161"/>
      <c r="M13" s="161"/>
    </row>
    <row r="14" customFormat="false" ht="77.6" hidden="false" customHeight="false" outlineLevel="0" collapsed="false">
      <c r="A14" s="151"/>
      <c r="B14" s="152"/>
      <c r="C14" s="153" t="s">
        <v>1160</v>
      </c>
      <c r="D14" s="34" t="s">
        <v>58</v>
      </c>
      <c r="E14" s="154" t="s">
        <v>1161</v>
      </c>
      <c r="F14" s="160" t="s">
        <v>1162</v>
      </c>
      <c r="G14" s="34" t="s">
        <v>89</v>
      </c>
      <c r="H14" s="34" t="n">
        <v>3</v>
      </c>
      <c r="I14" s="34"/>
      <c r="J14" s="34" t="s">
        <v>1130</v>
      </c>
      <c r="K14" s="34" t="s">
        <v>170</v>
      </c>
      <c r="L14" s="34" t="s">
        <v>1138</v>
      </c>
      <c r="M14" s="34"/>
    </row>
    <row r="15" customFormat="false" ht="14.15" hidden="false" customHeight="false" outlineLevel="0" collapsed="false">
      <c r="A15" s="151"/>
      <c r="B15" s="152"/>
      <c r="C15" s="153" t="s">
        <v>1163</v>
      </c>
      <c r="D15" s="34" t="s">
        <v>22</v>
      </c>
      <c r="E15" s="154" t="s">
        <v>1164</v>
      </c>
      <c r="F15" s="162" t="s">
        <v>1165</v>
      </c>
      <c r="G15" s="34" t="s">
        <v>26</v>
      </c>
      <c r="H15" s="34"/>
      <c r="I15" s="34"/>
      <c r="J15" s="34" t="s">
        <v>1130</v>
      </c>
      <c r="K15" s="34"/>
      <c r="L15" s="34" t="s">
        <v>1138</v>
      </c>
      <c r="M15" s="34" t="s">
        <v>177</v>
      </c>
    </row>
    <row r="16" customFormat="false" ht="14.15" hidden="false" customHeight="true" outlineLevel="0" collapsed="false">
      <c r="A16" s="151"/>
      <c r="B16" s="152"/>
      <c r="C16" s="156"/>
      <c r="D16" s="157" t="s">
        <v>146</v>
      </c>
      <c r="E16" s="156" t="s">
        <v>1166</v>
      </c>
      <c r="F16" s="156"/>
      <c r="G16" s="156"/>
      <c r="H16" s="156"/>
      <c r="I16" s="157"/>
      <c r="J16" s="157" t="s">
        <v>1130</v>
      </c>
      <c r="K16" s="157" t="s">
        <v>183</v>
      </c>
      <c r="L16" s="157"/>
      <c r="M16" s="157"/>
    </row>
    <row r="17" customFormat="false" ht="26.85" hidden="false" customHeight="false" outlineLevel="0" collapsed="false">
      <c r="A17" s="151"/>
      <c r="B17" s="152"/>
      <c r="C17" s="153" t="s">
        <v>1167</v>
      </c>
      <c r="D17" s="34" t="s">
        <v>22</v>
      </c>
      <c r="E17" s="154" t="s">
        <v>1168</v>
      </c>
      <c r="F17" s="162" t="s">
        <v>1169</v>
      </c>
      <c r="G17" s="34" t="s">
        <v>96</v>
      </c>
      <c r="H17" s="34" t="n">
        <v>20</v>
      </c>
      <c r="I17" s="34"/>
      <c r="J17" s="34" t="s">
        <v>1130</v>
      </c>
      <c r="K17" s="34" t="s">
        <v>188</v>
      </c>
      <c r="L17" s="34" t="s">
        <v>1138</v>
      </c>
      <c r="M17" s="34" t="s">
        <v>189</v>
      </c>
    </row>
    <row r="18" customFormat="false" ht="39.55" hidden="false" customHeight="false" outlineLevel="0" collapsed="false">
      <c r="A18" s="151"/>
      <c r="B18" s="152"/>
      <c r="C18" s="153" t="s">
        <v>1170</v>
      </c>
      <c r="D18" s="34" t="s">
        <v>58</v>
      </c>
      <c r="E18" s="154" t="s">
        <v>1171</v>
      </c>
      <c r="F18" s="162" t="s">
        <v>1172</v>
      </c>
      <c r="G18" s="34" t="s">
        <v>34</v>
      </c>
      <c r="H18" s="34" t="s">
        <v>35</v>
      </c>
      <c r="I18" s="34" t="s">
        <v>36</v>
      </c>
      <c r="J18" s="34" t="s">
        <v>1151</v>
      </c>
      <c r="K18" s="34" t="s">
        <v>195</v>
      </c>
      <c r="L18" s="34" t="s">
        <v>1138</v>
      </c>
      <c r="M18" s="34"/>
    </row>
    <row r="19" customFormat="false" ht="23.85" hidden="false" customHeight="false" outlineLevel="0" collapsed="false">
      <c r="A19" s="151"/>
      <c r="B19" s="163" t="s">
        <v>1173</v>
      </c>
      <c r="C19" s="156"/>
      <c r="D19" s="157" t="s">
        <v>22</v>
      </c>
      <c r="E19" s="158" t="s">
        <v>1174</v>
      </c>
      <c r="F19" s="164" t="s">
        <v>24</v>
      </c>
      <c r="G19" s="157"/>
      <c r="H19" s="157"/>
      <c r="I19" s="157"/>
      <c r="J19" s="157" t="s">
        <v>1130</v>
      </c>
      <c r="K19" s="157"/>
      <c r="L19" s="157"/>
      <c r="M19" s="157"/>
    </row>
    <row r="20" customFormat="false" ht="14.15" hidden="false" customHeight="false" outlineLevel="0" collapsed="false">
      <c r="A20" s="151"/>
      <c r="B20" s="163"/>
      <c r="C20" s="153" t="s">
        <v>1175</v>
      </c>
      <c r="D20" s="34" t="s">
        <v>212</v>
      </c>
      <c r="E20" s="154" t="s">
        <v>1176</v>
      </c>
      <c r="F20" s="160" t="s">
        <v>1177</v>
      </c>
      <c r="G20" s="34" t="s">
        <v>26</v>
      </c>
      <c r="H20" s="34" t="n">
        <v>100</v>
      </c>
      <c r="I20" s="34"/>
      <c r="J20" s="34" t="s">
        <v>1130</v>
      </c>
      <c r="K20" s="34"/>
      <c r="L20" s="34" t="s">
        <v>1138</v>
      </c>
      <c r="M20" s="34" t="s">
        <v>218</v>
      </c>
    </row>
    <row r="21" customFormat="false" ht="26.85" hidden="false" customHeight="false" outlineLevel="0" collapsed="false">
      <c r="A21" s="151"/>
      <c r="B21" s="163"/>
      <c r="C21" s="153" t="s">
        <v>1178</v>
      </c>
      <c r="D21" s="34" t="s">
        <v>58</v>
      </c>
      <c r="E21" s="154" t="s">
        <v>1179</v>
      </c>
      <c r="F21" s="160"/>
      <c r="G21" s="34"/>
      <c r="H21" s="34" t="n">
        <v>5</v>
      </c>
      <c r="I21" s="34"/>
      <c r="J21" s="34" t="s">
        <v>1130</v>
      </c>
      <c r="K21" s="34" t="s">
        <v>1180</v>
      </c>
      <c r="L21" s="34"/>
      <c r="M21" s="34"/>
    </row>
    <row r="22" customFormat="false" ht="26.85" hidden="false" customHeight="false" outlineLevel="0" collapsed="false">
      <c r="A22" s="151"/>
      <c r="B22" s="163"/>
      <c r="C22" s="153" t="s">
        <v>1181</v>
      </c>
      <c r="D22" s="34" t="s">
        <v>58</v>
      </c>
      <c r="E22" s="154" t="s">
        <v>1182</v>
      </c>
      <c r="F22" s="160"/>
      <c r="G22" s="34"/>
      <c r="H22" s="34" t="n">
        <v>9</v>
      </c>
      <c r="I22" s="34" t="s">
        <v>227</v>
      </c>
      <c r="J22" s="34" t="s">
        <v>1130</v>
      </c>
      <c r="K22" s="34" t="s">
        <v>230</v>
      </c>
      <c r="L22" s="34" t="s">
        <v>1131</v>
      </c>
      <c r="M22" s="34" t="s">
        <v>218</v>
      </c>
    </row>
    <row r="23" customFormat="false" ht="26.85" hidden="false" customHeight="false" outlineLevel="0" collapsed="false">
      <c r="A23" s="151"/>
      <c r="B23" s="163"/>
      <c r="C23" s="153" t="s">
        <v>1183</v>
      </c>
      <c r="D23" s="34" t="s">
        <v>58</v>
      </c>
      <c r="E23" s="154" t="s">
        <v>1184</v>
      </c>
      <c r="F23" s="160" t="s">
        <v>1185</v>
      </c>
      <c r="G23" s="34" t="s">
        <v>26</v>
      </c>
      <c r="H23" s="34" t="n">
        <v>14</v>
      </c>
      <c r="I23" s="34"/>
      <c r="J23" s="34" t="s">
        <v>1130</v>
      </c>
      <c r="K23" s="34" t="s">
        <v>236</v>
      </c>
      <c r="L23" s="34" t="s">
        <v>1131</v>
      </c>
      <c r="M23" s="34" t="s">
        <v>237</v>
      </c>
    </row>
    <row r="24" customFormat="false" ht="14.15" hidden="false" customHeight="true" outlineLevel="0" collapsed="false">
      <c r="A24" s="151"/>
      <c r="B24" s="163"/>
      <c r="C24" s="156"/>
      <c r="D24" s="157" t="s">
        <v>22</v>
      </c>
      <c r="E24" s="156" t="s">
        <v>1186</v>
      </c>
      <c r="F24" s="156"/>
      <c r="G24" s="156"/>
      <c r="H24" s="156"/>
      <c r="I24" s="157"/>
      <c r="J24" s="157" t="s">
        <v>1130</v>
      </c>
      <c r="K24" s="157"/>
      <c r="L24" s="157"/>
      <c r="M24" s="157" t="s">
        <v>263</v>
      </c>
    </row>
    <row r="25" customFormat="false" ht="26.85" hidden="false" customHeight="false" outlineLevel="0" collapsed="false">
      <c r="A25" s="151"/>
      <c r="B25" s="163"/>
      <c r="C25" s="153" t="s">
        <v>1187</v>
      </c>
      <c r="D25" s="34" t="s">
        <v>22</v>
      </c>
      <c r="E25" s="165" t="s">
        <v>1188</v>
      </c>
      <c r="F25" s="166" t="s">
        <v>1189</v>
      </c>
      <c r="G25" s="34" t="s">
        <v>43</v>
      </c>
      <c r="H25" s="34" t="n">
        <v>2</v>
      </c>
      <c r="I25" s="34" t="s">
        <v>293</v>
      </c>
      <c r="J25" s="34" t="s">
        <v>1130</v>
      </c>
      <c r="K25" s="34" t="s">
        <v>296</v>
      </c>
      <c r="L25" s="34" t="s">
        <v>1138</v>
      </c>
      <c r="M25" s="34" t="s">
        <v>297</v>
      </c>
    </row>
    <row r="26" customFormat="false" ht="14.15" hidden="false" customHeight="true" outlineLevel="0" collapsed="false">
      <c r="A26" s="151"/>
      <c r="B26" s="163"/>
      <c r="C26" s="156"/>
      <c r="D26" s="157" t="s">
        <v>22</v>
      </c>
      <c r="E26" s="156" t="s">
        <v>1190</v>
      </c>
      <c r="F26" s="156"/>
      <c r="G26" s="156"/>
      <c r="H26" s="156"/>
      <c r="I26" s="157"/>
      <c r="J26" s="157" t="s">
        <v>1130</v>
      </c>
      <c r="K26" s="157"/>
      <c r="L26" s="157"/>
      <c r="M26" s="157"/>
    </row>
    <row r="27" customFormat="false" ht="26.85" hidden="false" customHeight="false" outlineLevel="0" collapsed="false">
      <c r="A27" s="151"/>
      <c r="B27" s="163"/>
      <c r="C27" s="153" t="s">
        <v>1191</v>
      </c>
      <c r="D27" s="34" t="s">
        <v>58</v>
      </c>
      <c r="E27" s="154" t="s">
        <v>1182</v>
      </c>
      <c r="F27" s="167" t="s">
        <v>1192</v>
      </c>
      <c r="G27" s="34" t="s">
        <v>26</v>
      </c>
      <c r="H27" s="34" t="n">
        <v>9</v>
      </c>
      <c r="I27" s="34"/>
      <c r="J27" s="34" t="s">
        <v>1130</v>
      </c>
      <c r="K27" s="34" t="s">
        <v>351</v>
      </c>
      <c r="L27" s="34" t="s">
        <v>1138</v>
      </c>
      <c r="M27" s="34"/>
    </row>
    <row r="28" customFormat="false" ht="14.15" hidden="false" customHeight="false" outlineLevel="0" collapsed="false">
      <c r="A28" s="151"/>
      <c r="B28" s="163"/>
      <c r="C28" s="153" t="s">
        <v>1193</v>
      </c>
      <c r="D28" s="34" t="s">
        <v>58</v>
      </c>
      <c r="E28" s="154" t="s">
        <v>1179</v>
      </c>
      <c r="F28" s="167" t="s">
        <v>1194</v>
      </c>
      <c r="G28" s="34" t="s">
        <v>26</v>
      </c>
      <c r="H28" s="34" t="n">
        <v>5</v>
      </c>
      <c r="I28" s="34"/>
      <c r="J28" s="34" t="s">
        <v>1130</v>
      </c>
      <c r="K28" s="34" t="s">
        <v>150</v>
      </c>
      <c r="L28" s="34" t="s">
        <v>1138</v>
      </c>
      <c r="M28" s="34"/>
    </row>
    <row r="29" customFormat="false" ht="14.15" hidden="false" customHeight="false" outlineLevel="0" collapsed="false">
      <c r="A29" s="151"/>
      <c r="B29" s="163"/>
      <c r="C29" s="153" t="s">
        <v>1195</v>
      </c>
      <c r="D29" s="34" t="s">
        <v>58</v>
      </c>
      <c r="E29" s="154" t="s">
        <v>1196</v>
      </c>
      <c r="F29" s="168" t="s">
        <v>1197</v>
      </c>
      <c r="G29" s="34" t="s">
        <v>26</v>
      </c>
      <c r="H29" s="34" t="n">
        <v>15</v>
      </c>
      <c r="I29" s="34" t="s">
        <v>293</v>
      </c>
      <c r="J29" s="34" t="s">
        <v>1130</v>
      </c>
      <c r="K29" s="34" t="s">
        <v>150</v>
      </c>
      <c r="L29" s="34" t="s">
        <v>1138</v>
      </c>
      <c r="M29" s="34" t="s">
        <v>359</v>
      </c>
    </row>
    <row r="30" customFormat="false" ht="14.15" hidden="false" customHeight="true" outlineLevel="0" collapsed="false">
      <c r="A30" s="151"/>
      <c r="B30" s="163"/>
      <c r="C30" s="156"/>
      <c r="D30" s="157" t="s">
        <v>22</v>
      </c>
      <c r="E30" s="156" t="s">
        <v>1198</v>
      </c>
      <c r="F30" s="156"/>
      <c r="G30" s="156"/>
      <c r="H30" s="156"/>
      <c r="I30" s="157"/>
      <c r="J30" s="157" t="s">
        <v>1130</v>
      </c>
      <c r="K30" s="157"/>
      <c r="L30" s="157"/>
      <c r="M30" s="157" t="s">
        <v>374</v>
      </c>
    </row>
    <row r="31" customFormat="false" ht="26.85" hidden="false" customHeight="false" outlineLevel="0" collapsed="false">
      <c r="A31" s="151"/>
      <c r="B31" s="163"/>
      <c r="C31" s="153" t="s">
        <v>1199</v>
      </c>
      <c r="D31" s="34" t="s">
        <v>22</v>
      </c>
      <c r="E31" s="154" t="s">
        <v>1200</v>
      </c>
      <c r="F31" s="166" t="s">
        <v>1201</v>
      </c>
      <c r="G31" s="34" t="s">
        <v>43</v>
      </c>
      <c r="H31" s="34" t="n">
        <v>2</v>
      </c>
      <c r="I31" s="34" t="s">
        <v>293</v>
      </c>
      <c r="J31" s="34" t="s">
        <v>1130</v>
      </c>
      <c r="K31" s="34" t="s">
        <v>296</v>
      </c>
      <c r="L31" s="34" t="s">
        <v>1138</v>
      </c>
      <c r="M31" s="34" t="s">
        <v>397</v>
      </c>
    </row>
    <row r="32" customFormat="false" ht="14.15" hidden="false" customHeight="true" outlineLevel="0" collapsed="false">
      <c r="A32" s="151"/>
      <c r="B32" s="163"/>
      <c r="C32" s="156"/>
      <c r="D32" s="157" t="s">
        <v>58</v>
      </c>
      <c r="E32" s="156" t="s">
        <v>1202</v>
      </c>
      <c r="F32" s="156"/>
      <c r="G32" s="156"/>
      <c r="H32" s="156"/>
      <c r="I32" s="157"/>
      <c r="J32" s="157" t="s">
        <v>1130</v>
      </c>
      <c r="K32" s="157"/>
      <c r="L32" s="157"/>
      <c r="M32" s="157"/>
    </row>
    <row r="33" customFormat="false" ht="26.85" hidden="false" customHeight="false" outlineLevel="0" collapsed="false">
      <c r="A33" s="151"/>
      <c r="B33" s="163"/>
      <c r="C33" s="153" t="s">
        <v>1203</v>
      </c>
      <c r="D33" s="34" t="s">
        <v>22</v>
      </c>
      <c r="E33" s="165" t="s">
        <v>1204</v>
      </c>
      <c r="F33" s="162" t="s">
        <v>1205</v>
      </c>
      <c r="G33" s="34" t="s">
        <v>26</v>
      </c>
      <c r="H33" s="34" t="n">
        <v>13</v>
      </c>
      <c r="I33" s="34" t="s">
        <v>293</v>
      </c>
      <c r="J33" s="34" t="s">
        <v>1130</v>
      </c>
      <c r="K33" s="34"/>
      <c r="L33" s="34" t="s">
        <v>1138</v>
      </c>
      <c r="M33" s="34" t="s">
        <v>466</v>
      </c>
    </row>
    <row r="34" customFormat="false" ht="14.15" hidden="false" customHeight="true" outlineLevel="0" collapsed="false">
      <c r="A34" s="151"/>
      <c r="B34" s="169" t="s">
        <v>1126</v>
      </c>
      <c r="C34" s="156"/>
      <c r="D34" s="157" t="s">
        <v>58</v>
      </c>
      <c r="E34" s="156" t="s">
        <v>1206</v>
      </c>
      <c r="F34" s="156"/>
      <c r="G34" s="156"/>
      <c r="H34" s="156"/>
      <c r="I34" s="156"/>
      <c r="J34" s="157" t="s">
        <v>1130</v>
      </c>
      <c r="K34" s="157"/>
      <c r="L34" s="157"/>
      <c r="M34" s="157"/>
    </row>
    <row r="35" customFormat="false" ht="39.55" hidden="false" customHeight="false" outlineLevel="0" collapsed="false">
      <c r="A35" s="151"/>
      <c r="B35" s="169"/>
      <c r="C35" s="153" t="s">
        <v>1207</v>
      </c>
      <c r="D35" s="34" t="s">
        <v>58</v>
      </c>
      <c r="E35" s="165" t="s">
        <v>1208</v>
      </c>
      <c r="F35" s="160" t="s">
        <v>1209</v>
      </c>
      <c r="G35" s="34" t="s">
        <v>34</v>
      </c>
      <c r="H35" s="34" t="s">
        <v>35</v>
      </c>
      <c r="I35" s="34" t="s">
        <v>36</v>
      </c>
      <c r="J35" s="34" t="s">
        <v>1130</v>
      </c>
      <c r="K35" s="34" t="s">
        <v>520</v>
      </c>
      <c r="L35" s="34" t="s">
        <v>1138</v>
      </c>
      <c r="M35" s="34"/>
    </row>
    <row r="36" customFormat="false" ht="26.85" hidden="false" customHeight="true" outlineLevel="0" collapsed="false">
      <c r="A36" s="151"/>
      <c r="B36" s="169"/>
      <c r="C36" s="156"/>
      <c r="D36" s="157" t="s">
        <v>58</v>
      </c>
      <c r="E36" s="156" t="s">
        <v>1210</v>
      </c>
      <c r="F36" s="156" t="s">
        <v>24</v>
      </c>
      <c r="G36" s="156"/>
      <c r="H36" s="156"/>
      <c r="I36" s="157"/>
      <c r="J36" s="157" t="s">
        <v>1130</v>
      </c>
      <c r="K36" s="157" t="s">
        <v>526</v>
      </c>
      <c r="L36" s="157"/>
      <c r="M36" s="157"/>
    </row>
    <row r="37" customFormat="false" ht="39.55" hidden="false" customHeight="false" outlineLevel="0" collapsed="false">
      <c r="A37" s="151"/>
      <c r="B37" s="169"/>
      <c r="C37" s="153" t="s">
        <v>1211</v>
      </c>
      <c r="D37" s="34" t="s">
        <v>58</v>
      </c>
      <c r="E37" s="162" t="s">
        <v>1212</v>
      </c>
      <c r="F37" s="160" t="s">
        <v>1213</v>
      </c>
      <c r="G37" s="34" t="s">
        <v>34</v>
      </c>
      <c r="H37" s="34" t="s">
        <v>35</v>
      </c>
      <c r="I37" s="34" t="s">
        <v>36</v>
      </c>
      <c r="J37" s="34" t="s">
        <v>1130</v>
      </c>
      <c r="K37" s="34" t="s">
        <v>532</v>
      </c>
      <c r="L37" s="34" t="s">
        <v>1138</v>
      </c>
      <c r="M37" s="34" t="s">
        <v>533</v>
      </c>
    </row>
    <row r="38" customFormat="false" ht="39.55" hidden="false" customHeight="false" outlineLevel="0" collapsed="false">
      <c r="A38" s="151"/>
      <c r="B38" s="169"/>
      <c r="C38" s="153" t="s">
        <v>1214</v>
      </c>
      <c r="D38" s="34" t="s">
        <v>58</v>
      </c>
      <c r="E38" s="165" t="s">
        <v>1215</v>
      </c>
      <c r="F38" s="160" t="s">
        <v>1216</v>
      </c>
      <c r="G38" s="34" t="s">
        <v>34</v>
      </c>
      <c r="H38" s="34" t="s">
        <v>35</v>
      </c>
      <c r="I38" s="34" t="s">
        <v>36</v>
      </c>
      <c r="J38" s="34" t="s">
        <v>1130</v>
      </c>
      <c r="K38" s="34" t="s">
        <v>532</v>
      </c>
      <c r="L38" s="34" t="s">
        <v>1138</v>
      </c>
      <c r="M38" s="34" t="s">
        <v>539</v>
      </c>
    </row>
    <row r="39" customFormat="false" ht="14.15" hidden="false" customHeight="true" outlineLevel="0" collapsed="false">
      <c r="A39" s="151"/>
      <c r="B39" s="169"/>
      <c r="C39" s="156"/>
      <c r="D39" s="157" t="s">
        <v>58</v>
      </c>
      <c r="E39" s="156" t="s">
        <v>1217</v>
      </c>
      <c r="F39" s="156"/>
      <c r="G39" s="156"/>
      <c r="H39" s="156"/>
      <c r="I39" s="156"/>
      <c r="J39" s="157" t="s">
        <v>1151</v>
      </c>
      <c r="K39" s="157" t="s">
        <v>545</v>
      </c>
      <c r="L39" s="157"/>
      <c r="M39" s="157"/>
    </row>
    <row r="40" customFormat="false" ht="14.15" hidden="false" customHeight="false" outlineLevel="0" collapsed="false">
      <c r="A40" s="151"/>
      <c r="B40" s="169"/>
      <c r="C40" s="153" t="s">
        <v>1218</v>
      </c>
      <c r="D40" s="34" t="s">
        <v>22</v>
      </c>
      <c r="E40" s="162" t="s">
        <v>1219</v>
      </c>
      <c r="F40" s="167" t="s">
        <v>1220</v>
      </c>
      <c r="G40" s="34" t="s">
        <v>43</v>
      </c>
      <c r="H40" s="46" t="n">
        <v>255</v>
      </c>
      <c r="I40" s="34"/>
      <c r="J40" s="34"/>
      <c r="K40" s="34"/>
      <c r="L40" s="34" t="s">
        <v>1138</v>
      </c>
      <c r="M40" s="34"/>
    </row>
    <row r="41" customFormat="false" ht="14.15" hidden="false" customHeight="false" outlineLevel="0" collapsed="false">
      <c r="A41" s="151"/>
      <c r="B41" s="170"/>
      <c r="C41" s="153" t="s">
        <v>1221</v>
      </c>
      <c r="D41" s="34"/>
      <c r="E41" s="162" t="s">
        <v>1222</v>
      </c>
      <c r="F41" s="168"/>
      <c r="G41" s="171"/>
      <c r="H41" s="46" t="n">
        <v>255</v>
      </c>
      <c r="I41" s="34"/>
      <c r="J41" s="34"/>
      <c r="K41" s="34"/>
      <c r="L41" s="34" t="s">
        <v>1138</v>
      </c>
      <c r="M41" s="34"/>
    </row>
    <row r="42" customFormat="false" ht="14.15" hidden="false" customHeight="false" outlineLevel="0" collapsed="false">
      <c r="A42" s="151"/>
      <c r="B42" s="170"/>
      <c r="C42" s="153" t="s">
        <v>1223</v>
      </c>
      <c r="D42" s="34"/>
      <c r="E42" s="162" t="s">
        <v>1224</v>
      </c>
      <c r="F42" s="168"/>
      <c r="G42" s="171"/>
      <c r="H42" s="46" t="n">
        <v>255</v>
      </c>
      <c r="I42" s="34"/>
      <c r="J42" s="34"/>
      <c r="K42" s="34"/>
      <c r="L42" s="34" t="s">
        <v>1138</v>
      </c>
      <c r="M42" s="34"/>
    </row>
    <row r="43" customFormat="false" ht="14.15" hidden="false" customHeight="false" outlineLevel="0" collapsed="false">
      <c r="A43" s="151"/>
      <c r="B43" s="170"/>
      <c r="C43" s="153" t="s">
        <v>1225</v>
      </c>
      <c r="D43" s="34"/>
      <c r="E43" s="162" t="s">
        <v>1226</v>
      </c>
      <c r="F43" s="168"/>
      <c r="G43" s="171"/>
      <c r="H43" s="46" t="n">
        <v>255</v>
      </c>
      <c r="I43" s="34"/>
      <c r="J43" s="34"/>
      <c r="K43" s="34"/>
      <c r="L43" s="34" t="s">
        <v>1138</v>
      </c>
      <c r="M43" s="34"/>
    </row>
    <row r="44" customFormat="false" ht="14.15" hidden="false" customHeight="false" outlineLevel="0" collapsed="false">
      <c r="A44" s="151"/>
      <c r="B44" s="170"/>
      <c r="C44" s="153" t="s">
        <v>1227</v>
      </c>
      <c r="D44" s="34"/>
      <c r="E44" s="162" t="s">
        <v>1228</v>
      </c>
      <c r="F44" s="168"/>
      <c r="G44" s="171"/>
      <c r="H44" s="39" t="n">
        <v>10</v>
      </c>
      <c r="I44" s="34"/>
      <c r="J44" s="34"/>
      <c r="K44" s="34"/>
      <c r="L44" s="34" t="s">
        <v>1138</v>
      </c>
      <c r="M44" s="34"/>
    </row>
    <row r="45" customFormat="false" ht="14.15" hidden="false" customHeight="false" outlineLevel="0" collapsed="false">
      <c r="A45" s="151"/>
      <c r="B45" s="170"/>
      <c r="C45" s="153" t="s">
        <v>1229</v>
      </c>
      <c r="D45" s="34"/>
      <c r="E45" s="162" t="s">
        <v>1230</v>
      </c>
      <c r="F45" s="168"/>
      <c r="G45" s="171"/>
      <c r="H45" s="46" t="n">
        <v>255</v>
      </c>
      <c r="I45" s="34"/>
      <c r="J45" s="34"/>
      <c r="K45" s="34"/>
      <c r="L45" s="34" t="s">
        <v>1138</v>
      </c>
      <c r="M45" s="34"/>
    </row>
    <row r="46" customFormat="false" ht="26.85" hidden="false" customHeight="false" outlineLevel="0" collapsed="false">
      <c r="A46" s="151"/>
      <c r="B46" s="170"/>
      <c r="C46" s="153" t="s">
        <v>1231</v>
      </c>
      <c r="D46" s="34" t="s">
        <v>22</v>
      </c>
      <c r="E46" s="162" t="s">
        <v>1232</v>
      </c>
      <c r="F46" s="168"/>
      <c r="G46" s="171"/>
      <c r="H46" s="34" t="n">
        <v>2</v>
      </c>
      <c r="I46" s="34" t="s">
        <v>293</v>
      </c>
      <c r="J46" s="34" t="s">
        <v>1151</v>
      </c>
      <c r="K46" s="34" t="s">
        <v>296</v>
      </c>
      <c r="L46" s="34" t="s">
        <v>1138</v>
      </c>
      <c r="M46" s="34" t="s">
        <v>569</v>
      </c>
    </row>
    <row r="47" customFormat="false" ht="14.15" hidden="false" customHeight="true" outlineLevel="0" collapsed="false">
      <c r="A47" s="151"/>
      <c r="B47" s="163" t="s">
        <v>1233</v>
      </c>
      <c r="C47" s="156"/>
      <c r="D47" s="157" t="s">
        <v>212</v>
      </c>
      <c r="E47" s="156" t="s">
        <v>1234</v>
      </c>
      <c r="F47" s="156"/>
      <c r="G47" s="156"/>
      <c r="H47" s="156"/>
      <c r="I47" s="157"/>
      <c r="J47" s="157" t="s">
        <v>1151</v>
      </c>
      <c r="K47" s="157"/>
      <c r="L47" s="157"/>
      <c r="M47" s="157"/>
    </row>
    <row r="48" customFormat="false" ht="26.85" hidden="false" customHeight="false" outlineLevel="0" collapsed="false">
      <c r="A48" s="151"/>
      <c r="B48" s="163"/>
      <c r="C48" s="153" t="s">
        <v>1235</v>
      </c>
      <c r="D48" s="34" t="s">
        <v>22</v>
      </c>
      <c r="E48" s="162" t="s">
        <v>1236</v>
      </c>
      <c r="F48" s="167" t="s">
        <v>1237</v>
      </c>
      <c r="G48" s="34" t="s">
        <v>650</v>
      </c>
      <c r="H48" s="34" t="n">
        <v>19.2</v>
      </c>
      <c r="I48" s="34"/>
      <c r="J48" s="34" t="s">
        <v>1151</v>
      </c>
      <c r="K48" s="34" t="s">
        <v>652</v>
      </c>
      <c r="L48" s="34" t="s">
        <v>1138</v>
      </c>
      <c r="M48" s="34" t="s">
        <v>653</v>
      </c>
    </row>
    <row r="49" customFormat="false" ht="14.15" hidden="false" customHeight="false" outlineLevel="0" collapsed="false">
      <c r="A49" s="151"/>
      <c r="B49" s="163"/>
      <c r="C49" s="153" t="s">
        <v>1238</v>
      </c>
      <c r="D49" s="34" t="s">
        <v>22</v>
      </c>
      <c r="E49" s="162" t="s">
        <v>1239</v>
      </c>
      <c r="F49" s="167" t="s">
        <v>1240</v>
      </c>
      <c r="G49" s="34" t="s">
        <v>43</v>
      </c>
      <c r="H49" s="34" t="n">
        <v>2</v>
      </c>
      <c r="I49" s="34" t="s">
        <v>667</v>
      </c>
      <c r="J49" s="34" t="s">
        <v>1151</v>
      </c>
      <c r="K49" s="34" t="s">
        <v>670</v>
      </c>
      <c r="L49" s="34" t="s">
        <v>1138</v>
      </c>
      <c r="M49" s="34" t="s">
        <v>671</v>
      </c>
    </row>
    <row r="50" customFormat="false" ht="14.15" hidden="false" customHeight="false" outlineLevel="0" collapsed="false">
      <c r="A50" s="151"/>
      <c r="B50" s="163"/>
      <c r="C50" s="153" t="s">
        <v>1241</v>
      </c>
      <c r="D50" s="34" t="s">
        <v>58</v>
      </c>
      <c r="E50" s="165" t="s">
        <v>1242</v>
      </c>
      <c r="F50" s="168" t="s">
        <v>1243</v>
      </c>
      <c r="G50" s="34" t="s">
        <v>662</v>
      </c>
      <c r="H50" s="34"/>
      <c r="I50" s="34"/>
      <c r="J50" s="34" t="s">
        <v>1151</v>
      </c>
      <c r="K50" s="34" t="s">
        <v>676</v>
      </c>
      <c r="L50" s="34" t="s">
        <v>1138</v>
      </c>
      <c r="M50" s="34"/>
    </row>
    <row r="51" customFormat="false" ht="14.15" hidden="false" customHeight="true" outlineLevel="0" collapsed="false">
      <c r="A51" s="151"/>
      <c r="B51" s="163"/>
      <c r="C51" s="156"/>
      <c r="D51" s="157" t="s">
        <v>212</v>
      </c>
      <c r="E51" s="156" t="s">
        <v>1244</v>
      </c>
      <c r="F51" s="156"/>
      <c r="G51" s="156"/>
      <c r="H51" s="156"/>
      <c r="I51" s="156"/>
      <c r="J51" s="157" t="s">
        <v>1151</v>
      </c>
      <c r="K51" s="157"/>
      <c r="L51" s="157"/>
      <c r="M51" s="157"/>
    </row>
    <row r="52" customFormat="false" ht="26.85" hidden="false" customHeight="false" outlineLevel="0" collapsed="false">
      <c r="A52" s="151"/>
      <c r="B52" s="163"/>
      <c r="C52" s="153" t="s">
        <v>1245</v>
      </c>
      <c r="D52" s="34" t="s">
        <v>22</v>
      </c>
      <c r="E52" s="160" t="s">
        <v>1246</v>
      </c>
      <c r="F52" s="167" t="s">
        <v>1247</v>
      </c>
      <c r="G52" s="34" t="s">
        <v>650</v>
      </c>
      <c r="H52" s="34" t="n">
        <v>19.2</v>
      </c>
      <c r="I52" s="34"/>
      <c r="J52" s="34" t="s">
        <v>1151</v>
      </c>
      <c r="K52" s="34" t="s">
        <v>652</v>
      </c>
      <c r="L52" s="34" t="s">
        <v>1138</v>
      </c>
      <c r="M52" s="34" t="s">
        <v>697</v>
      </c>
    </row>
    <row r="53" customFormat="false" ht="14.15" hidden="false" customHeight="false" outlineLevel="0" collapsed="false">
      <c r="A53" s="151"/>
      <c r="B53" s="163"/>
      <c r="C53" s="153" t="s">
        <v>1248</v>
      </c>
      <c r="D53" s="34" t="s">
        <v>22</v>
      </c>
      <c r="E53" s="160" t="s">
        <v>1249</v>
      </c>
      <c r="F53" s="167" t="s">
        <v>1250</v>
      </c>
      <c r="G53" s="34" t="s">
        <v>43</v>
      </c>
      <c r="H53" s="34" t="n">
        <v>2</v>
      </c>
      <c r="I53" s="34" t="s">
        <v>667</v>
      </c>
      <c r="J53" s="34" t="s">
        <v>1151</v>
      </c>
      <c r="K53" s="34" t="s">
        <v>670</v>
      </c>
      <c r="L53" s="34" t="s">
        <v>1138</v>
      </c>
      <c r="M53" s="34" t="s">
        <v>707</v>
      </c>
    </row>
    <row r="54" customFormat="false" ht="14.15" hidden="false" customHeight="false" outlineLevel="0" collapsed="false">
      <c r="A54" s="151"/>
      <c r="B54" s="163"/>
      <c r="C54" s="153" t="s">
        <v>1251</v>
      </c>
      <c r="D54" s="34" t="s">
        <v>58</v>
      </c>
      <c r="E54" s="160" t="s">
        <v>1252</v>
      </c>
      <c r="F54" s="168" t="s">
        <v>1253</v>
      </c>
      <c r="G54" s="34" t="s">
        <v>662</v>
      </c>
      <c r="H54" s="34"/>
      <c r="I54" s="34"/>
      <c r="J54" s="34" t="s">
        <v>1151</v>
      </c>
      <c r="K54" s="34" t="s">
        <v>676</v>
      </c>
      <c r="L54" s="34" t="s">
        <v>1138</v>
      </c>
      <c r="M54" s="34"/>
    </row>
    <row r="55" customFormat="false" ht="23.85" hidden="false" customHeight="false" outlineLevel="0" collapsed="false">
      <c r="A55" s="151"/>
      <c r="B55" s="163"/>
      <c r="C55" s="156"/>
      <c r="D55" s="157" t="s">
        <v>22</v>
      </c>
      <c r="E55" s="158" t="s">
        <v>1254</v>
      </c>
      <c r="F55" s="164" t="s">
        <v>24</v>
      </c>
      <c r="G55" s="157"/>
      <c r="H55" s="157"/>
      <c r="I55" s="157"/>
      <c r="J55" s="157" t="s">
        <v>1130</v>
      </c>
      <c r="K55" s="157"/>
      <c r="L55" s="157"/>
      <c r="M55" s="157"/>
    </row>
    <row r="56" customFormat="false" ht="26.85" hidden="false" customHeight="false" outlineLevel="0" collapsed="false">
      <c r="A56" s="151"/>
      <c r="B56" s="163"/>
      <c r="C56" s="153" t="s">
        <v>1255</v>
      </c>
      <c r="D56" s="34" t="s">
        <v>22</v>
      </c>
      <c r="E56" s="160" t="s">
        <v>1256</v>
      </c>
      <c r="F56" s="160" t="s">
        <v>1257</v>
      </c>
      <c r="G56" s="34" t="s">
        <v>650</v>
      </c>
      <c r="H56" s="34" t="n">
        <v>19.2</v>
      </c>
      <c r="I56" s="34"/>
      <c r="J56" s="34" t="s">
        <v>1130</v>
      </c>
      <c r="K56" s="34" t="s">
        <v>747</v>
      </c>
      <c r="L56" s="34" t="s">
        <v>1131</v>
      </c>
      <c r="M56" s="34" t="s">
        <v>748</v>
      </c>
    </row>
    <row r="57" customFormat="false" ht="39.55" hidden="false" customHeight="false" outlineLevel="0" collapsed="false">
      <c r="A57" s="151"/>
      <c r="B57" s="163"/>
      <c r="C57" s="153" t="s">
        <v>1258</v>
      </c>
      <c r="D57" s="34" t="s">
        <v>58</v>
      </c>
      <c r="E57" s="160" t="s">
        <v>1259</v>
      </c>
      <c r="F57" s="160" t="s">
        <v>1260</v>
      </c>
      <c r="G57" s="34" t="s">
        <v>650</v>
      </c>
      <c r="H57" s="34" t="n">
        <v>19.2</v>
      </c>
      <c r="I57" s="34"/>
      <c r="J57" s="34" t="s">
        <v>1130</v>
      </c>
      <c r="K57" s="34" t="s">
        <v>754</v>
      </c>
      <c r="L57" s="34" t="s">
        <v>1131</v>
      </c>
      <c r="M57" s="34" t="s">
        <v>755</v>
      </c>
    </row>
    <row r="58" customFormat="false" ht="26.85" hidden="false" customHeight="false" outlineLevel="0" collapsed="false">
      <c r="A58" s="151"/>
      <c r="B58" s="163"/>
      <c r="C58" s="153" t="s">
        <v>1261</v>
      </c>
      <c r="D58" s="34" t="s">
        <v>58</v>
      </c>
      <c r="E58" s="160" t="s">
        <v>1262</v>
      </c>
      <c r="F58" s="167" t="s">
        <v>1260</v>
      </c>
      <c r="G58" s="34" t="s">
        <v>650</v>
      </c>
      <c r="H58" s="34" t="n">
        <v>19.2</v>
      </c>
      <c r="I58" s="34"/>
      <c r="J58" s="34" t="s">
        <v>1130</v>
      </c>
      <c r="K58" s="34" t="s">
        <v>760</v>
      </c>
      <c r="L58" s="34" t="s">
        <v>1138</v>
      </c>
      <c r="M58" s="34" t="s">
        <v>761</v>
      </c>
    </row>
    <row r="59" customFormat="false" ht="23.85" hidden="false" customHeight="false" outlineLevel="0" collapsed="false">
      <c r="A59" s="151"/>
      <c r="B59" s="163"/>
      <c r="C59" s="156"/>
      <c r="D59" s="157" t="s">
        <v>784</v>
      </c>
      <c r="E59" s="158" t="s">
        <v>1263</v>
      </c>
      <c r="F59" s="164" t="s">
        <v>24</v>
      </c>
      <c r="G59" s="157"/>
      <c r="H59" s="157"/>
      <c r="I59" s="157"/>
      <c r="J59" s="157" t="s">
        <v>1130</v>
      </c>
      <c r="K59" s="157" t="s">
        <v>788</v>
      </c>
      <c r="L59" s="157"/>
      <c r="M59" s="157" t="s">
        <v>789</v>
      </c>
    </row>
    <row r="60" customFormat="false" ht="26.85" hidden="false" customHeight="false" outlineLevel="0" collapsed="false">
      <c r="A60" s="151"/>
      <c r="B60" s="163"/>
      <c r="C60" s="153" t="s">
        <v>1264</v>
      </c>
      <c r="D60" s="34" t="s">
        <v>22</v>
      </c>
      <c r="E60" s="160" t="s">
        <v>1265</v>
      </c>
      <c r="F60" s="167" t="s">
        <v>1266</v>
      </c>
      <c r="G60" s="34" t="s">
        <v>650</v>
      </c>
      <c r="H60" s="34" t="n">
        <v>19.2</v>
      </c>
      <c r="I60" s="34"/>
      <c r="J60" s="34" t="s">
        <v>1130</v>
      </c>
      <c r="K60" s="34" t="s">
        <v>747</v>
      </c>
      <c r="L60" s="34" t="s">
        <v>1138</v>
      </c>
      <c r="M60" s="34" t="s">
        <v>795</v>
      </c>
    </row>
    <row r="61" customFormat="false" ht="26.85" hidden="false" customHeight="false" outlineLevel="0" collapsed="false">
      <c r="A61" s="151"/>
      <c r="B61" s="163"/>
      <c r="C61" s="153" t="s">
        <v>1267</v>
      </c>
      <c r="D61" s="34" t="s">
        <v>22</v>
      </c>
      <c r="E61" s="160" t="s">
        <v>1268</v>
      </c>
      <c r="F61" s="167" t="s">
        <v>1269</v>
      </c>
      <c r="G61" s="34" t="s">
        <v>650</v>
      </c>
      <c r="H61" s="34" t="n">
        <v>19.2</v>
      </c>
      <c r="I61" s="34"/>
      <c r="J61" s="34" t="s">
        <v>1130</v>
      </c>
      <c r="K61" s="34" t="s">
        <v>801</v>
      </c>
      <c r="L61" s="34" t="s">
        <v>1138</v>
      </c>
      <c r="M61" s="34" t="s">
        <v>802</v>
      </c>
    </row>
    <row r="62" customFormat="false" ht="14.15" hidden="false" customHeight="false" outlineLevel="0" collapsed="false">
      <c r="A62" s="151"/>
      <c r="B62" s="163"/>
      <c r="C62" s="153" t="s">
        <v>1270</v>
      </c>
      <c r="D62" s="34" t="s">
        <v>22</v>
      </c>
      <c r="E62" s="160" t="s">
        <v>1271</v>
      </c>
      <c r="F62" s="167" t="s">
        <v>1272</v>
      </c>
      <c r="G62" s="34" t="s">
        <v>43</v>
      </c>
      <c r="H62" s="34" t="n">
        <v>2</v>
      </c>
      <c r="I62" s="34" t="s">
        <v>667</v>
      </c>
      <c r="J62" s="34" t="s">
        <v>1130</v>
      </c>
      <c r="K62" s="34" t="s">
        <v>670</v>
      </c>
      <c r="L62" s="34" t="s">
        <v>1138</v>
      </c>
      <c r="M62" s="34" t="s">
        <v>807</v>
      </c>
    </row>
    <row r="63" customFormat="false" ht="26.85" hidden="false" customHeight="false" outlineLevel="0" collapsed="false">
      <c r="A63" s="151"/>
      <c r="B63" s="163"/>
      <c r="C63" s="153" t="s">
        <v>1273</v>
      </c>
      <c r="D63" s="34" t="s">
        <v>58</v>
      </c>
      <c r="E63" s="160" t="s">
        <v>1274</v>
      </c>
      <c r="F63" s="167" t="s">
        <v>1275</v>
      </c>
      <c r="G63" s="34" t="s">
        <v>662</v>
      </c>
      <c r="H63" s="34"/>
      <c r="I63" s="34"/>
      <c r="J63" s="34" t="s">
        <v>1130</v>
      </c>
      <c r="K63" s="34" t="s">
        <v>813</v>
      </c>
      <c r="L63" s="34" t="s">
        <v>1138</v>
      </c>
      <c r="M63" s="34" t="s">
        <v>814</v>
      </c>
    </row>
    <row r="64" customFormat="false" ht="26.85" hidden="false" customHeight="false" outlineLevel="0" collapsed="false">
      <c r="A64" s="151"/>
      <c r="B64" s="163"/>
      <c r="C64" s="153" t="s">
        <v>1276</v>
      </c>
      <c r="D64" s="34" t="s">
        <v>58</v>
      </c>
      <c r="E64" s="160" t="s">
        <v>1277</v>
      </c>
      <c r="F64" s="160" t="s">
        <v>1278</v>
      </c>
      <c r="G64" s="34" t="s">
        <v>89</v>
      </c>
      <c r="H64" s="34" t="n">
        <v>1024</v>
      </c>
      <c r="I64" s="34"/>
      <c r="J64" s="34" t="s">
        <v>1130</v>
      </c>
      <c r="K64" s="34" t="s">
        <v>820</v>
      </c>
      <c r="L64" s="34" t="s">
        <v>1138</v>
      </c>
      <c r="M64" s="34"/>
    </row>
    <row r="65" customFormat="false" ht="14.15" hidden="false" customHeight="false" outlineLevel="0" collapsed="false">
      <c r="A65" s="151"/>
      <c r="B65" s="163"/>
      <c r="C65" s="153" t="s">
        <v>1279</v>
      </c>
      <c r="D65" s="34" t="s">
        <v>58</v>
      </c>
      <c r="E65" s="160" t="s">
        <v>1280</v>
      </c>
      <c r="F65" s="160" t="s">
        <v>1281</v>
      </c>
      <c r="G65" s="34" t="s">
        <v>43</v>
      </c>
      <c r="H65" s="34" t="n">
        <v>30</v>
      </c>
      <c r="I65" s="34" t="s">
        <v>256</v>
      </c>
      <c r="J65" s="34" t="s">
        <v>1130</v>
      </c>
      <c r="K65" s="34" t="s">
        <v>826</v>
      </c>
      <c r="L65" s="34" t="s">
        <v>1138</v>
      </c>
      <c r="M65" s="34"/>
    </row>
    <row r="66" customFormat="false" ht="23.85" hidden="false" customHeight="false" outlineLevel="0" collapsed="false">
      <c r="A66" s="151"/>
      <c r="B66" s="163" t="s">
        <v>1282</v>
      </c>
      <c r="C66" s="156"/>
      <c r="D66" s="157" t="s">
        <v>784</v>
      </c>
      <c r="E66" s="158" t="s">
        <v>1283</v>
      </c>
      <c r="F66" s="164" t="s">
        <v>24</v>
      </c>
      <c r="G66" s="157"/>
      <c r="H66" s="157"/>
      <c r="I66" s="157"/>
      <c r="J66" s="157" t="s">
        <v>1151</v>
      </c>
      <c r="K66" s="157" t="s">
        <v>866</v>
      </c>
      <c r="L66" s="157"/>
      <c r="M66" s="157" t="s">
        <v>867</v>
      </c>
    </row>
    <row r="67" customFormat="false" ht="14.15" hidden="false" customHeight="false" outlineLevel="0" collapsed="false">
      <c r="A67" s="151"/>
      <c r="B67" s="163"/>
      <c r="C67" s="153" t="s">
        <v>1284</v>
      </c>
      <c r="D67" s="34" t="s">
        <v>22</v>
      </c>
      <c r="E67" s="160" t="s">
        <v>1285</v>
      </c>
      <c r="F67" s="167" t="s">
        <v>1286</v>
      </c>
      <c r="G67" s="34" t="s">
        <v>26</v>
      </c>
      <c r="H67" s="34"/>
      <c r="I67" s="34"/>
      <c r="J67" s="34" t="s">
        <v>1151</v>
      </c>
      <c r="K67" s="34" t="s">
        <v>872</v>
      </c>
      <c r="L67" s="34" t="s">
        <v>1138</v>
      </c>
      <c r="M67" s="34" t="s">
        <v>873</v>
      </c>
    </row>
    <row r="68" customFormat="false" ht="26.85" hidden="false" customHeight="false" outlineLevel="0" collapsed="false">
      <c r="A68" s="151"/>
      <c r="B68" s="163"/>
      <c r="C68" s="153" t="s">
        <v>1287</v>
      </c>
      <c r="D68" s="85" t="s">
        <v>212</v>
      </c>
      <c r="E68" s="160" t="s">
        <v>1288</v>
      </c>
      <c r="F68" s="160" t="s">
        <v>1289</v>
      </c>
      <c r="G68" s="34" t="s">
        <v>89</v>
      </c>
      <c r="H68" s="34" t="n">
        <v>1024</v>
      </c>
      <c r="I68" s="34"/>
      <c r="J68" s="34" t="s">
        <v>1151</v>
      </c>
      <c r="K68" s="34" t="s">
        <v>878</v>
      </c>
      <c r="L68" s="34" t="s">
        <v>1138</v>
      </c>
      <c r="M68" s="34"/>
    </row>
    <row r="69" customFormat="false" ht="26.85" hidden="false" customHeight="false" outlineLevel="0" collapsed="false">
      <c r="A69" s="151"/>
      <c r="B69" s="163"/>
      <c r="C69" s="153" t="s">
        <v>1290</v>
      </c>
      <c r="D69" s="34" t="s">
        <v>22</v>
      </c>
      <c r="E69" s="160" t="s">
        <v>1291</v>
      </c>
      <c r="F69" s="167" t="s">
        <v>1292</v>
      </c>
      <c r="G69" s="34" t="s">
        <v>890</v>
      </c>
      <c r="H69" s="34" t="n">
        <v>19.6</v>
      </c>
      <c r="I69" s="34"/>
      <c r="J69" s="34" t="s">
        <v>1151</v>
      </c>
      <c r="K69" s="34" t="s">
        <v>892</v>
      </c>
      <c r="L69" s="34" t="s">
        <v>1138</v>
      </c>
      <c r="M69" s="34" t="s">
        <v>893</v>
      </c>
    </row>
    <row r="70" customFormat="false" ht="14.15" hidden="false" customHeight="false" outlineLevel="0" collapsed="false">
      <c r="A70" s="151"/>
      <c r="B70" s="163"/>
      <c r="C70" s="153" t="s">
        <v>1293</v>
      </c>
      <c r="D70" s="34" t="s">
        <v>22</v>
      </c>
      <c r="E70" s="160" t="s">
        <v>1294</v>
      </c>
      <c r="F70" s="167" t="s">
        <v>1295</v>
      </c>
      <c r="G70" s="34" t="s">
        <v>43</v>
      </c>
      <c r="H70" s="34" t="n">
        <v>3</v>
      </c>
      <c r="I70" s="34" t="s">
        <v>256</v>
      </c>
      <c r="J70" s="34" t="s">
        <v>1151</v>
      </c>
      <c r="K70" s="34"/>
      <c r="L70" s="34" t="s">
        <v>1138</v>
      </c>
      <c r="M70" s="34" t="s">
        <v>900</v>
      </c>
    </row>
    <row r="71" customFormat="false" ht="14.15" hidden="false" customHeight="false" outlineLevel="0" collapsed="false">
      <c r="A71" s="151"/>
      <c r="B71" s="163"/>
      <c r="C71" s="153" t="s">
        <v>1296</v>
      </c>
      <c r="D71" s="34" t="s">
        <v>22</v>
      </c>
      <c r="E71" s="160" t="s">
        <v>1297</v>
      </c>
      <c r="F71" s="167" t="s">
        <v>1298</v>
      </c>
      <c r="G71" s="34" t="s">
        <v>650</v>
      </c>
      <c r="H71" s="34" t="n">
        <v>19.6</v>
      </c>
      <c r="I71" s="34"/>
      <c r="J71" s="34" t="s">
        <v>1151</v>
      </c>
      <c r="K71" s="34" t="s">
        <v>658</v>
      </c>
      <c r="L71" s="34" t="s">
        <v>1138</v>
      </c>
      <c r="M71" s="34" t="s">
        <v>906</v>
      </c>
    </row>
    <row r="72" customFormat="false" ht="14.15" hidden="false" customHeight="true" outlineLevel="0" collapsed="false">
      <c r="A72" s="151"/>
      <c r="B72" s="163"/>
      <c r="C72" s="156"/>
      <c r="D72" s="157" t="s">
        <v>58</v>
      </c>
      <c r="E72" s="156" t="s">
        <v>1299</v>
      </c>
      <c r="F72" s="156"/>
      <c r="G72" s="156"/>
      <c r="H72" s="156"/>
      <c r="I72" s="156"/>
      <c r="J72" s="157" t="s">
        <v>1151</v>
      </c>
      <c r="K72" s="157" t="s">
        <v>921</v>
      </c>
      <c r="L72" s="157"/>
      <c r="M72" s="157"/>
    </row>
    <row r="73" customFormat="false" ht="39.55" hidden="false" customHeight="false" outlineLevel="0" collapsed="false">
      <c r="A73" s="151"/>
      <c r="B73" s="163"/>
      <c r="C73" s="153" t="s">
        <v>1300</v>
      </c>
      <c r="D73" s="34" t="s">
        <v>58</v>
      </c>
      <c r="E73" s="160" t="s">
        <v>1301</v>
      </c>
      <c r="F73" s="166" t="s">
        <v>1302</v>
      </c>
      <c r="G73" s="34" t="s">
        <v>34</v>
      </c>
      <c r="H73" s="34" t="s">
        <v>35</v>
      </c>
      <c r="I73" s="34" t="s">
        <v>36</v>
      </c>
      <c r="J73" s="34" t="s">
        <v>1151</v>
      </c>
      <c r="K73" s="34" t="s">
        <v>195</v>
      </c>
      <c r="L73" s="34" t="s">
        <v>1138</v>
      </c>
      <c r="M73" s="34" t="s">
        <v>926</v>
      </c>
    </row>
    <row r="74" customFormat="false" ht="39.55" hidden="false" customHeight="false" outlineLevel="0" collapsed="false">
      <c r="A74" s="151"/>
      <c r="B74" s="163"/>
      <c r="C74" s="153" t="s">
        <v>1303</v>
      </c>
      <c r="D74" s="34" t="s">
        <v>58</v>
      </c>
      <c r="E74" s="160" t="s">
        <v>1304</v>
      </c>
      <c r="F74" s="166" t="s">
        <v>1305</v>
      </c>
      <c r="G74" s="34" t="s">
        <v>34</v>
      </c>
      <c r="H74" s="34" t="s">
        <v>35</v>
      </c>
      <c r="I74" s="34" t="s">
        <v>36</v>
      </c>
      <c r="J74" s="34" t="s">
        <v>1151</v>
      </c>
      <c r="K74" s="34" t="s">
        <v>195</v>
      </c>
      <c r="L74" s="34" t="s">
        <v>1138</v>
      </c>
      <c r="M74" s="34" t="s">
        <v>931</v>
      </c>
    </row>
    <row r="75" customFormat="false" ht="14.15" hidden="false" customHeight="true" outlineLevel="0" collapsed="false">
      <c r="A75" s="151"/>
      <c r="B75" s="163"/>
      <c r="C75" s="156"/>
      <c r="D75" s="157" t="s">
        <v>212</v>
      </c>
      <c r="E75" s="156" t="s">
        <v>1306</v>
      </c>
      <c r="F75" s="156"/>
      <c r="G75" s="156"/>
      <c r="H75" s="156"/>
      <c r="I75" s="156"/>
      <c r="J75" s="157" t="s">
        <v>1151</v>
      </c>
      <c r="K75" s="157"/>
      <c r="L75" s="157"/>
      <c r="M75" s="157"/>
    </row>
    <row r="76" customFormat="false" ht="14.15" hidden="false" customHeight="false" outlineLevel="0" collapsed="false">
      <c r="A76" s="151"/>
      <c r="B76" s="163"/>
      <c r="C76" s="153" t="s">
        <v>1307</v>
      </c>
      <c r="D76" s="34" t="s">
        <v>22</v>
      </c>
      <c r="E76" s="160" t="s">
        <v>1308</v>
      </c>
      <c r="F76" s="166" t="s">
        <v>1309</v>
      </c>
      <c r="G76" s="34" t="s">
        <v>650</v>
      </c>
      <c r="H76" s="34" t="n">
        <v>19.6</v>
      </c>
      <c r="I76" s="34"/>
      <c r="J76" s="34" t="s">
        <v>1151</v>
      </c>
      <c r="K76" s="34" t="s">
        <v>658</v>
      </c>
      <c r="L76" s="34" t="s">
        <v>1138</v>
      </c>
      <c r="M76" s="34" t="s">
        <v>940</v>
      </c>
    </row>
    <row r="77" customFormat="false" ht="14.15" hidden="false" customHeight="true" outlineLevel="0" collapsed="false">
      <c r="A77" s="151"/>
      <c r="B77" s="163"/>
      <c r="C77" s="156"/>
      <c r="D77" s="157" t="s">
        <v>212</v>
      </c>
      <c r="E77" s="156" t="s">
        <v>1310</v>
      </c>
      <c r="F77" s="156"/>
      <c r="G77" s="156"/>
      <c r="H77" s="156"/>
      <c r="I77" s="156"/>
      <c r="J77" s="157" t="s">
        <v>1151</v>
      </c>
      <c r="K77" s="157"/>
      <c r="L77" s="157"/>
      <c r="M77" s="157"/>
    </row>
    <row r="78" customFormat="false" ht="14.15" hidden="false" customHeight="false" outlineLevel="0" collapsed="false">
      <c r="A78" s="151"/>
      <c r="B78" s="163"/>
      <c r="C78" s="153" t="s">
        <v>1311</v>
      </c>
      <c r="D78" s="34" t="s">
        <v>22</v>
      </c>
      <c r="E78" s="160" t="s">
        <v>1312</v>
      </c>
      <c r="F78" s="166" t="s">
        <v>1313</v>
      </c>
      <c r="G78" s="34" t="s">
        <v>650</v>
      </c>
      <c r="H78" s="34" t="n">
        <v>19.6</v>
      </c>
      <c r="I78" s="34"/>
      <c r="J78" s="34" t="s">
        <v>1151</v>
      </c>
      <c r="K78" s="34" t="s">
        <v>658</v>
      </c>
      <c r="L78" s="34" t="s">
        <v>1138</v>
      </c>
      <c r="M78" s="34" t="s">
        <v>966</v>
      </c>
    </row>
    <row r="79" customFormat="false" ht="23.85" hidden="false" customHeight="false" outlineLevel="0" collapsed="false">
      <c r="A79" s="151"/>
      <c r="B79" s="163"/>
      <c r="C79" s="156"/>
      <c r="D79" s="157" t="s">
        <v>22</v>
      </c>
      <c r="E79" s="158" t="s">
        <v>1314</v>
      </c>
      <c r="F79" s="164" t="s">
        <v>24</v>
      </c>
      <c r="G79" s="157"/>
      <c r="H79" s="157"/>
      <c r="I79" s="157"/>
      <c r="J79" s="157" t="s">
        <v>1151</v>
      </c>
      <c r="K79" s="157"/>
      <c r="L79" s="157"/>
      <c r="M79" s="157"/>
    </row>
    <row r="80" customFormat="false" ht="26.85" hidden="false" customHeight="false" outlineLevel="0" collapsed="false">
      <c r="A80" s="151"/>
      <c r="B80" s="163"/>
      <c r="C80" s="153" t="s">
        <v>1315</v>
      </c>
      <c r="D80" s="34" t="s">
        <v>22</v>
      </c>
      <c r="E80" s="160" t="s">
        <v>1316</v>
      </c>
      <c r="F80" s="166" t="s">
        <v>1317</v>
      </c>
      <c r="G80" s="34" t="s">
        <v>988</v>
      </c>
      <c r="H80" s="34" t="n">
        <v>19.6</v>
      </c>
      <c r="I80" s="34"/>
      <c r="J80" s="34" t="s">
        <v>1151</v>
      </c>
      <c r="K80" s="34" t="s">
        <v>991</v>
      </c>
      <c r="L80" s="34" t="s">
        <v>1138</v>
      </c>
      <c r="M80" s="34" t="s">
        <v>992</v>
      </c>
    </row>
    <row r="81" customFormat="false" ht="26.85" hidden="false" customHeight="false" outlineLevel="0" collapsed="false">
      <c r="A81" s="151"/>
      <c r="B81" s="163"/>
      <c r="C81" s="153" t="s">
        <v>1318</v>
      </c>
      <c r="D81" s="34" t="s">
        <v>58</v>
      </c>
      <c r="E81" s="160" t="s">
        <v>1319</v>
      </c>
      <c r="F81" s="166" t="s">
        <v>1320</v>
      </c>
      <c r="G81" s="34" t="s">
        <v>988</v>
      </c>
      <c r="H81" s="34" t="n">
        <v>19.6</v>
      </c>
      <c r="I81" s="34"/>
      <c r="J81" s="34" t="s">
        <v>1151</v>
      </c>
      <c r="K81" s="34" t="s">
        <v>658</v>
      </c>
      <c r="L81" s="34" t="s">
        <v>1138</v>
      </c>
      <c r="M81" s="34"/>
    </row>
    <row r="82" customFormat="false" ht="26.85" hidden="false" customHeight="false" outlineLevel="0" collapsed="false">
      <c r="A82" s="151"/>
      <c r="B82" s="163"/>
      <c r="C82" s="153" t="s">
        <v>1321</v>
      </c>
      <c r="D82" s="34" t="s">
        <v>58</v>
      </c>
      <c r="E82" s="160" t="s">
        <v>1322</v>
      </c>
      <c r="F82" s="166" t="s">
        <v>1323</v>
      </c>
      <c r="G82" s="34" t="s">
        <v>988</v>
      </c>
      <c r="H82" s="34" t="n">
        <v>19.6</v>
      </c>
      <c r="I82" s="34"/>
      <c r="J82" s="34" t="s">
        <v>1151</v>
      </c>
      <c r="K82" s="34" t="s">
        <v>1002</v>
      </c>
      <c r="L82" s="34" t="s">
        <v>1138</v>
      </c>
      <c r="M82" s="34" t="s">
        <v>1003</v>
      </c>
    </row>
    <row r="83" customFormat="false" ht="14.15" hidden="false" customHeight="false" outlineLevel="0" collapsed="false">
      <c r="A83" s="151"/>
      <c r="B83" s="163"/>
      <c r="C83" s="153" t="s">
        <v>1324</v>
      </c>
      <c r="D83" s="34" t="s">
        <v>58</v>
      </c>
      <c r="E83" s="160" t="s">
        <v>1325</v>
      </c>
      <c r="F83" s="166" t="s">
        <v>1326</v>
      </c>
      <c r="G83" s="34" t="s">
        <v>890</v>
      </c>
      <c r="H83" s="34" t="n">
        <v>19.6</v>
      </c>
      <c r="I83" s="34"/>
      <c r="J83" s="34" t="s">
        <v>1151</v>
      </c>
      <c r="K83" s="34" t="s">
        <v>921</v>
      </c>
      <c r="L83" s="34" t="s">
        <v>1138</v>
      </c>
      <c r="M83" s="34"/>
    </row>
    <row r="84" customFormat="false" ht="26.85" hidden="false" customHeight="false" outlineLevel="0" collapsed="false">
      <c r="A84" s="151"/>
      <c r="B84" s="163"/>
      <c r="C84" s="153" t="s">
        <v>1327</v>
      </c>
      <c r="D84" s="34" t="s">
        <v>58</v>
      </c>
      <c r="E84" s="160" t="s">
        <v>1328</v>
      </c>
      <c r="F84" s="166" t="s">
        <v>1329</v>
      </c>
      <c r="G84" s="34" t="s">
        <v>43</v>
      </c>
      <c r="H84" s="34" t="n">
        <v>3</v>
      </c>
      <c r="I84" s="34" t="s">
        <v>256</v>
      </c>
      <c r="J84" s="34" t="s">
        <v>1151</v>
      </c>
      <c r="K84" s="34" t="s">
        <v>921</v>
      </c>
      <c r="L84" s="34" t="s">
        <v>1138</v>
      </c>
      <c r="M84" s="34"/>
    </row>
    <row r="85" customFormat="false" ht="23.85" hidden="false" customHeight="false" outlineLevel="0" collapsed="false">
      <c r="A85" s="151"/>
      <c r="B85" s="163"/>
      <c r="C85" s="156"/>
      <c r="D85" s="157" t="s">
        <v>22</v>
      </c>
      <c r="E85" s="158" t="s">
        <v>1330</v>
      </c>
      <c r="F85" s="164" t="s">
        <v>24</v>
      </c>
      <c r="G85" s="157"/>
      <c r="H85" s="157"/>
      <c r="I85" s="157"/>
      <c r="J85" s="157" t="s">
        <v>1151</v>
      </c>
      <c r="K85" s="157"/>
      <c r="L85" s="157"/>
      <c r="M85" s="157"/>
    </row>
    <row r="86" customFormat="false" ht="14.15" hidden="false" customHeight="false" outlineLevel="0" collapsed="false">
      <c r="A86" s="151"/>
      <c r="B86" s="163"/>
      <c r="C86" s="153" t="s">
        <v>1331</v>
      </c>
      <c r="D86" s="34" t="s">
        <v>22</v>
      </c>
      <c r="E86" s="160" t="s">
        <v>1332</v>
      </c>
      <c r="F86" s="166" t="s">
        <v>1333</v>
      </c>
      <c r="G86" s="34" t="s">
        <v>43</v>
      </c>
      <c r="H86" s="34"/>
      <c r="I86" s="34" t="s">
        <v>667</v>
      </c>
      <c r="J86" s="34" t="s">
        <v>1151</v>
      </c>
      <c r="K86" s="34" t="s">
        <v>670</v>
      </c>
      <c r="L86" s="34" t="s">
        <v>1138</v>
      </c>
      <c r="M86" s="34" t="s">
        <v>1021</v>
      </c>
    </row>
    <row r="87" customFormat="false" ht="26.85" hidden="false" customHeight="false" outlineLevel="0" collapsed="false">
      <c r="A87" s="151"/>
      <c r="B87" s="163"/>
      <c r="C87" s="153" t="s">
        <v>1334</v>
      </c>
      <c r="D87" s="34" t="s">
        <v>58</v>
      </c>
      <c r="E87" s="160" t="s">
        <v>1335</v>
      </c>
      <c r="F87" s="166" t="s">
        <v>1336</v>
      </c>
      <c r="G87" s="34" t="s">
        <v>662</v>
      </c>
      <c r="H87" s="34"/>
      <c r="I87" s="34"/>
      <c r="J87" s="34" t="s">
        <v>1151</v>
      </c>
      <c r="K87" s="34" t="s">
        <v>1027</v>
      </c>
      <c r="L87" s="34" t="s">
        <v>1138</v>
      </c>
      <c r="M87" s="34"/>
    </row>
    <row r="88" customFormat="false" ht="23.85" hidden="false" customHeight="false" outlineLevel="0" collapsed="false">
      <c r="A88" s="151"/>
      <c r="B88" s="163"/>
      <c r="C88" s="156"/>
      <c r="D88" s="157" t="s">
        <v>22</v>
      </c>
      <c r="E88" s="158" t="s">
        <v>1337</v>
      </c>
      <c r="F88" s="164" t="s">
        <v>24</v>
      </c>
      <c r="G88" s="157"/>
      <c r="H88" s="157"/>
      <c r="I88" s="157"/>
      <c r="J88" s="157" t="s">
        <v>1151</v>
      </c>
      <c r="K88" s="157"/>
      <c r="L88" s="157"/>
      <c r="M88" s="157"/>
    </row>
    <row r="89" customFormat="false" ht="14.15" hidden="false" customHeight="false" outlineLevel="0" collapsed="false">
      <c r="A89" s="151"/>
      <c r="B89" s="163"/>
      <c r="C89" s="153" t="s">
        <v>1338</v>
      </c>
      <c r="D89" s="34" t="s">
        <v>22</v>
      </c>
      <c r="E89" s="160" t="s">
        <v>1339</v>
      </c>
      <c r="F89" s="166" t="s">
        <v>1340</v>
      </c>
      <c r="G89" s="34" t="s">
        <v>89</v>
      </c>
      <c r="H89" s="34" t="n">
        <v>40</v>
      </c>
      <c r="I89" s="34"/>
      <c r="J89" s="34" t="s">
        <v>1151</v>
      </c>
      <c r="K89" s="34" t="s">
        <v>1036</v>
      </c>
      <c r="L89" s="34" t="s">
        <v>1138</v>
      </c>
      <c r="M89" s="34" t="s">
        <v>1037</v>
      </c>
    </row>
    <row r="1048576" customFormat="false" ht="12.8" hidden="false" customHeight="false" outlineLevel="0" collapsed="false"/>
  </sheetData>
  <mergeCells count="19">
    <mergeCell ref="A3:A89"/>
    <mergeCell ref="B3:B18"/>
    <mergeCell ref="E16:H16"/>
    <mergeCell ref="B19:B33"/>
    <mergeCell ref="E24:H24"/>
    <mergeCell ref="E26:H26"/>
    <mergeCell ref="E30:H30"/>
    <mergeCell ref="E32:H32"/>
    <mergeCell ref="B34:B40"/>
    <mergeCell ref="E34:I34"/>
    <mergeCell ref="E36:H36"/>
    <mergeCell ref="E39:I39"/>
    <mergeCell ref="B47:B65"/>
    <mergeCell ref="E47:H47"/>
    <mergeCell ref="E51:I51"/>
    <mergeCell ref="B66:B89"/>
    <mergeCell ref="E72:I72"/>
    <mergeCell ref="E75:I75"/>
    <mergeCell ref="E77:I77"/>
  </mergeCells>
  <printOptions headings="false" gridLines="false" gridLinesSet="true" horizontalCentered="false" verticalCentered="false"/>
  <pageMargins left="0.196527777777778" right="0.196527777777778" top="0.39375" bottom="0.39375" header="0.511805555555555" footer="0.511805555555555"/>
  <pageSetup paperSize="9" scale="100" firstPageNumber="0" fitToWidth="1" fitToHeight="5"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2:A120"/>
  <sheetViews>
    <sheetView showFormulas="false" showGridLines="true" showRowColHeaders="true" showZeros="true" rightToLeft="false" tabSelected="false" showOutlineSymbols="true" defaultGridColor="true" view="normal" topLeftCell="A60" colorId="64" zoomScale="100" zoomScaleNormal="100" zoomScalePageLayoutView="100" workbookViewId="0">
      <selection pane="topLeft" activeCell="A2" activeCellId="0" sqref="A2"/>
    </sheetView>
  </sheetViews>
  <sheetFormatPr defaultRowHeight="15" zeroHeight="false" outlineLevelRow="0" outlineLevelCol="0"/>
  <cols>
    <col collapsed="false" customWidth="true" hidden="false" outlineLevel="0" max="1" min="1" style="0" width="16.57"/>
    <col collapsed="false" customWidth="false" hidden="false" outlineLevel="0" max="1025" min="2" style="0" width="11.42"/>
  </cols>
  <sheetData>
    <row r="2" customFormat="false" ht="15" hidden="false" customHeight="false" outlineLevel="0" collapsed="false">
      <c r="A2" s="0" t="str">
        <f aca="false">'Flow 1 IO table'!C3&amp;"_"&amp;'Flow 1 IO table'!F3</f>
        <v>numeroFacture_Numfacture</v>
      </c>
    </row>
    <row r="3" customFormat="false" ht="15" hidden="false" customHeight="false" outlineLevel="0" collapsed="false">
      <c r="A3" s="0" t="str">
        <f aca="false">'Flow 1 IO table'!C4&amp;"_"&amp;'Flow 1 IO table'!F4</f>
        <v>dateEmission_Dateemission</v>
      </c>
    </row>
    <row r="4" customFormat="false" ht="15" hidden="false" customHeight="false" outlineLevel="0" collapsed="false">
      <c r="A4" s="0" t="str">
        <f aca="false">'Flow 1 IO table'!C5&amp;"_"&amp;'Flow 1 IO table'!F5</f>
        <v>codeTypeFacture_Codetypefacture</v>
      </c>
    </row>
    <row r="5" customFormat="false" ht="15" hidden="false" customHeight="false" outlineLevel="0" collapsed="false">
      <c r="A5" s="0" t="str">
        <f aca="false">'Flow 1 IO table'!C6&amp;"_"&amp;'Flow 1 IO table'!F6</f>
        <v>codeDevise_Codedevisefacture</v>
      </c>
    </row>
    <row r="6" customFormat="false" ht="15" hidden="false" customHeight="false" outlineLevel="0" collapsed="false">
      <c r="A6" s="0" t="str">
        <f aca="false">'Flow 1 IO table'!C7&amp;"_"&amp;'Flow 1 IO table'!F7</f>
        <v>codeDeviseTva_Codedevisetva</v>
      </c>
    </row>
    <row r="7" customFormat="false" ht="15" hidden="false" customHeight="false" outlineLevel="0" collapsed="false">
      <c r="A7" s="0" t="str">
        <f aca="false">'Flow 1 IO table'!C8&amp;"_"&amp;'Flow 1 IO table'!F8</f>
        <v>codeDateExigibiliteTva_Codedateexigibilitetva</v>
      </c>
    </row>
    <row r="8" customFormat="false" ht="15" hidden="false" customHeight="false" outlineLevel="0" collapsed="false">
      <c r="A8" s="0" t="str">
        <f aca="false">'Flow 1 IO table'!C9&amp;"_"&amp;'Flow 1 IO table'!F9</f>
        <v>conditionPaiement_conditionpaiement</v>
      </c>
    </row>
    <row r="9" customFormat="false" ht="15" hidden="false" customHeight="false" outlineLevel="0" collapsed="false">
      <c r="A9" s="0" t="str">
        <f aca="false">'Flow 1 IO table'!C10&amp;"_"&amp;'Flow 1 IO table'!F10</f>
        <v>_</v>
      </c>
    </row>
    <row r="10" customFormat="false" ht="15" hidden="false" customHeight="false" outlineLevel="0" collapsed="false">
      <c r="A10" s="0" t="str">
        <f aca="false">'Flow 1 IO table'!C11&amp;"_"&amp;'Flow 1 IO table'!F11</f>
        <v>codeSujetNote_codesujetnote</v>
      </c>
    </row>
    <row r="11" customFormat="false" ht="15" hidden="false" customHeight="false" outlineLevel="0" collapsed="false">
      <c r="A11" s="0" t="str">
        <f aca="false">'Flow 1 IO table'!C12&amp;"_"&amp;'Flow 1 IO table'!F12</f>
        <v>noteFacture_notefacture</v>
      </c>
    </row>
    <row r="12" customFormat="false" ht="15" hidden="false" customHeight="false" outlineLevel="0" collapsed="false">
      <c r="A12" s="0" t="str">
        <f aca="false">'Flow 1 IO table'!C13&amp;"_"&amp;'Flow 1 IO table'!F13</f>
        <v>_</v>
      </c>
    </row>
    <row r="13" customFormat="false" ht="15" hidden="false" customHeight="false" outlineLevel="0" collapsed="false">
      <c r="A13" s="0" t="str">
        <f aca="false">'Flow 1 IO table'!C14&amp;"_"&amp;'Flow 1 IO table'!F14</f>
        <v>typeProcessus_typeprocessus</v>
      </c>
    </row>
    <row r="14" customFormat="false" ht="15" hidden="false" customHeight="false" outlineLevel="0" collapsed="false">
      <c r="A14" s="0" t="str">
        <f aca="false">'Flow 1 IO table'!C15&amp;"_"&amp;'Flow 1 IO table'!F15</f>
        <v>typeProfil_typeprofil</v>
      </c>
    </row>
    <row r="15" customFormat="false" ht="15" hidden="false" customHeight="false" outlineLevel="0" collapsed="false">
      <c r="A15" s="0" t="str">
        <f aca="false">'Flow 1 IO table'!C16&amp;"_"&amp;'Flow 1 IO table'!F16</f>
        <v>_</v>
      </c>
    </row>
    <row r="16" customFormat="false" ht="15" hidden="false" customHeight="false" outlineLevel="0" collapsed="false">
      <c r="A16" s="0" t="str">
        <f aca="false">'Flow 1 IO table'!C17&amp;"_"&amp;'Flow 1 IO table'!F17</f>
        <v>referenceFactureAnterieure_reffactureante</v>
      </c>
    </row>
    <row r="17" customFormat="false" ht="15" hidden="false" customHeight="false" outlineLevel="0" collapsed="false">
      <c r="A17" s="0" t="str">
        <f aca="false">'Flow 1 IO table'!C18&amp;"_"&amp;'Flow 1 IO table'!F18</f>
        <v>dateEmissionFactureAnterieure_dateemissionfactante</v>
      </c>
    </row>
    <row r="18" customFormat="false" ht="15" hidden="false" customHeight="false" outlineLevel="0" collapsed="false">
      <c r="A18" s="0" t="str">
        <f aca="false">'Flow 1 IO table'!C19&amp;"_"&amp;'Flow 1 IO table'!F19</f>
        <v>_/Invoice
/CreditNote</v>
      </c>
    </row>
    <row r="19" customFormat="false" ht="15" hidden="false" customHeight="false" outlineLevel="0" collapsed="false">
      <c r="A19" s="0" t="str">
        <f aca="false">'Flow 1 IO table'!C20&amp;"_"&amp;'Flow 1 IO table'!F20</f>
        <v>identifiantComplementaireVendeur_numsirenvend</v>
      </c>
    </row>
    <row r="20" customFormat="false" ht="15" hidden="false" customHeight="false" outlineLevel="0" collapsed="false">
      <c r="A20" s="0" t="str">
        <f aca="false">'Flow 1 IO table'!C23&amp;"_"&amp;'Flow 1 IO table'!F23</f>
        <v>identifiantTvaVendeur_idtvavend</v>
      </c>
    </row>
    <row r="21" customFormat="false" ht="15" hidden="false" customHeight="false" outlineLevel="0" collapsed="false">
      <c r="A21" s="0" t="str">
        <f aca="false">'Flow 1 IO table'!C24&amp;"_"&amp;'Flow 1 IO table'!F24</f>
        <v>_</v>
      </c>
    </row>
    <row r="22" customFormat="false" ht="15" hidden="false" customHeight="false" outlineLevel="0" collapsed="false">
      <c r="A22" s="0" t="str">
        <f aca="false">'Flow 1 IO table'!C25&amp;"_"&amp;'Flow 1 IO table'!F25</f>
        <v>codePaysVendeur_codepaysvendeur</v>
      </c>
    </row>
    <row r="23" customFormat="false" ht="15" hidden="false" customHeight="false" outlineLevel="0" collapsed="false">
      <c r="A23" s="0" t="str">
        <f aca="false">'Flow 1 IO table'!C26&amp;"_"&amp;'Flow 1 IO table'!F26</f>
        <v>_</v>
      </c>
    </row>
    <row r="24" customFormat="false" ht="15" hidden="false" customHeight="false" outlineLevel="0" collapsed="false">
      <c r="A24" s="0" t="str">
        <f aca="false">'Flow 1 IO table'!C27&amp;"_"&amp;'Flow 1 IO table'!F27</f>
        <v>numeroSirenAcheteur_numsirenacheteur</v>
      </c>
    </row>
    <row r="25" customFormat="false" ht="15" hidden="false" customHeight="false" outlineLevel="0" collapsed="false">
      <c r="A25" s="0" t="str">
        <f aca="false">'Flow 1 IO table'!C28&amp;"_"&amp;'Flow 1 IO table'!F28</f>
        <v>identifiantSchemaIdentifiantAcheteur_idschemaacheteur</v>
      </c>
    </row>
    <row r="26" customFormat="false" ht="15" hidden="false" customHeight="false" outlineLevel="0" collapsed="false">
      <c r="A26" s="0" t="str">
        <f aca="false">'Flow 1 IO table'!C29&amp;"_"&amp;'Flow 1 IO table'!F29</f>
        <v>identifiantTvaAcheteur_idtvaacheteur</v>
      </c>
    </row>
    <row r="27" customFormat="false" ht="15" hidden="false" customHeight="false" outlineLevel="0" collapsed="false">
      <c r="A27" s="0" t="str">
        <f aca="false">'Flow 1 IO table'!C30&amp;"_"&amp;'Flow 1 IO table'!F30</f>
        <v>_</v>
      </c>
    </row>
    <row r="28" customFormat="false" ht="15" hidden="false" customHeight="false" outlineLevel="0" collapsed="false">
      <c r="A28" s="0" t="str">
        <f aca="false">'Flow 1 IO table'!C31&amp;"_"&amp;'Flow 1 IO table'!F31</f>
        <v>codePaysAcheteur_codepaysacheteur</v>
      </c>
    </row>
    <row r="29" customFormat="false" ht="15" hidden="false" customHeight="false" outlineLevel="0" collapsed="false">
      <c r="A29" s="0" t="str">
        <f aca="false">'Flow 1 IO table'!C32&amp;"_"&amp;'Flow 1 IO table'!F32</f>
        <v>_</v>
      </c>
    </row>
    <row r="30" customFormat="false" ht="15" hidden="false" customHeight="false" outlineLevel="0" collapsed="false">
      <c r="A30" s="0" t="str">
        <f aca="false">'Flow 1 IO table'!C33&amp;"_"&amp;'Flow 1 IO table'!F33</f>
        <v>identifiantTvaRepresentantVendeur_idtvarepvendeur</v>
      </c>
    </row>
    <row r="31" customFormat="false" ht="15" hidden="false" customHeight="false" outlineLevel="0" collapsed="false">
      <c r="A31" s="0" t="str">
        <f aca="false">'Flow 1 IO table'!C34&amp;"_"&amp;'Flow 1 IO table'!F34</f>
        <v>_</v>
      </c>
    </row>
    <row r="32" customFormat="false" ht="15" hidden="false" customHeight="false" outlineLevel="0" collapsed="false">
      <c r="A32" s="0" t="str">
        <f aca="false">'Flow 1 IO table'!C35&amp;"_"&amp;'Flow 1 IO table'!F35</f>
        <v>dateLivraisonPrestation_dateliv</v>
      </c>
    </row>
    <row r="33" customFormat="false" ht="15" hidden="false" customHeight="false" outlineLevel="0" collapsed="false">
      <c r="A33" s="0" t="str">
        <f aca="false">'Flow 1 IO table'!C36&amp;"_"&amp;'Flow 1 IO table'!F36</f>
        <v>_/Invoice
/CreditNote</v>
      </c>
    </row>
    <row r="34" customFormat="false" ht="15" hidden="false" customHeight="false" outlineLevel="0" collapsed="false">
      <c r="A34" s="0" t="str">
        <f aca="false">'Flow 1 IO table'!C37&amp;"_"&amp;'Flow 1 IO table'!F37</f>
        <v>dateDebutFacturation_datedebperiodefact</v>
      </c>
    </row>
    <row r="35" customFormat="false" ht="15" hidden="false" customHeight="false" outlineLevel="0" collapsed="false">
      <c r="A35" s="0" t="str">
        <f aca="false">'Flow 1 IO table'!C38&amp;"_"&amp;'Flow 1 IO table'!F38</f>
        <v>dateFinFacturation_datefinperiodefact</v>
      </c>
    </row>
    <row r="36" customFormat="false" ht="15" hidden="false" customHeight="false" outlineLevel="0" collapsed="false">
      <c r="A36" s="0" t="str">
        <f aca="false">'Flow 1 IO table'!C39&amp;"_"&amp;'Flow 1 IO table'!F39</f>
        <v>_</v>
      </c>
    </row>
    <row r="37" customFormat="false" ht="15" hidden="false" customHeight="false" outlineLevel="0" collapsed="false">
      <c r="A37" s="0" t="str">
        <f aca="false">'Flow 1 IO table'!C40&amp;"_"&amp;'Flow 1 IO table'!F40</f>
        <v>adresse1LivraisonPrestation_codepaysliv</v>
      </c>
    </row>
    <row r="38" customFormat="false" ht="15" hidden="false" customHeight="false" outlineLevel="0" collapsed="false">
      <c r="A38" s="0" t="str">
        <f aca="false">'Flow 1 IO table'!C47&amp;"_"&amp;'Flow 1 IO table'!F47</f>
        <v>_</v>
      </c>
    </row>
    <row r="39" customFormat="false" ht="15" hidden="false" customHeight="false" outlineLevel="0" collapsed="false">
      <c r="A39" s="0" t="str">
        <f aca="false">'Flow 1 IO table'!C48&amp;"_"&amp;'Flow 1 IO table'!F48</f>
        <v>montantRemiseDocument_montrem</v>
      </c>
    </row>
    <row r="40" customFormat="false" ht="15" hidden="false" customHeight="false" outlineLevel="0" collapsed="false">
      <c r="A40" s="0" t="str">
        <f aca="false">'Flow 1 IO table'!C49&amp;"_"&amp;'Flow 1 IO table'!F49</f>
        <v>codeTypeTvaRemiseDocument_codetypetvarem</v>
      </c>
    </row>
    <row r="41" customFormat="false" ht="15" hidden="false" customHeight="false" outlineLevel="0" collapsed="false">
      <c r="A41" s="0" t="str">
        <f aca="false">'Flow 1 IO table'!C50&amp;"_"&amp;'Flow 1 IO table'!F50</f>
        <v>tauxTvaRemiseDocument_txtvarem</v>
      </c>
    </row>
    <row r="42" customFormat="false" ht="15" hidden="false" customHeight="false" outlineLevel="0" collapsed="false">
      <c r="A42" s="0" t="str">
        <f aca="false">'Flow 1 IO table'!C51&amp;"_"&amp;'Flow 1 IO table'!F51</f>
        <v>_</v>
      </c>
    </row>
    <row r="43" customFormat="false" ht="15" hidden="false" customHeight="false" outlineLevel="0" collapsed="false">
      <c r="A43" s="0" t="str">
        <f aca="false">'Flow 1 IO table'!C52&amp;"_"&amp;'Flow 1 IO table'!F52</f>
        <v>montantChargeDocument_montantcharge</v>
      </c>
    </row>
    <row r="44" customFormat="false" ht="15" hidden="false" customHeight="false" outlineLevel="0" collapsed="false">
      <c r="A44" s="0" t="str">
        <f aca="false">'Flow 1 IO table'!C53&amp;"_"&amp;'Flow 1 IO table'!F53</f>
        <v>codeTypeTvaChargeDocument_codetypetvacharge</v>
      </c>
    </row>
    <row r="45" customFormat="false" ht="15" hidden="false" customHeight="false" outlineLevel="0" collapsed="false">
      <c r="A45" s="0" t="str">
        <f aca="false">'Flow 1 IO table'!C54&amp;"_"&amp;'Flow 1 IO table'!F54</f>
        <v>tauxTvaChargeDocument_tauxtvacharge</v>
      </c>
    </row>
    <row r="46" customFormat="false" ht="15" hidden="false" customHeight="false" outlineLevel="0" collapsed="false">
      <c r="A46" s="0" t="str">
        <f aca="false">'Flow 1 IO table'!C55&amp;"_"&amp;'Flow 1 IO table'!F55</f>
        <v>_/Invoice
/CreditNote</v>
      </c>
    </row>
    <row r="47" customFormat="false" ht="15" hidden="false" customHeight="false" outlineLevel="0" collapsed="false">
      <c r="A47" s="0" t="str">
        <f aca="false">'Flow 1 IO table'!C56&amp;"_"&amp;'Flow 1 IO table'!F56</f>
        <v>montantTotalFactureHorsTva_montanttotbrut</v>
      </c>
    </row>
    <row r="48" customFormat="false" ht="15" hidden="false" customHeight="false" outlineLevel="0" collapsed="false">
      <c r="A48" s="0" t="str">
        <f aca="false">'Flow 1 IO table'!C57&amp;"_"&amp;'Flow 1 IO table'!F57</f>
        <v>montantTotalTvaFacture_montanttottva</v>
      </c>
    </row>
    <row r="49" customFormat="false" ht="15" hidden="false" customHeight="false" outlineLevel="0" collapsed="false">
      <c r="A49" s="0" t="str">
        <f aca="false">'Flow 1 IO table'!C58&amp;"_"&amp;'Flow 1 IO table'!F58</f>
        <v>montantTotalTvaDeviseFacture_montanttottva</v>
      </c>
    </row>
    <row r="50" customFormat="false" ht="15" hidden="false" customHeight="false" outlineLevel="0" collapsed="false">
      <c r="A50" s="0" t="str">
        <f aca="false">'Flow 1 IO table'!C59&amp;"_"&amp;'Flow 1 IO table'!F59</f>
        <v>_/Invoice
/CreditNote</v>
      </c>
    </row>
    <row r="51" customFormat="false" ht="15" hidden="false" customHeight="false" outlineLevel="0" collapsed="false">
      <c r="A51" s="0" t="str">
        <f aca="false">'Flow 1 IO table'!C60&amp;"_"&amp;'Flow 1 IO table'!F60</f>
        <v>baseImpositionTva_baseimpotva</v>
      </c>
    </row>
    <row r="52" customFormat="false" ht="15" hidden="false" customHeight="false" outlineLevel="0" collapsed="false">
      <c r="A52" s="0" t="str">
        <f aca="false">'Flow 1 IO table'!C61&amp;"_"&amp;'Flow 1 IO table'!F61</f>
        <v>montantTypeTva_montanttva</v>
      </c>
    </row>
    <row r="53" customFormat="false" ht="15" hidden="false" customHeight="false" outlineLevel="0" collapsed="false">
      <c r="A53" s="0" t="str">
        <f aca="false">'Flow 1 IO table'!C62&amp;"_"&amp;'Flow 1 IO table'!F62</f>
        <v>codeTypeTva_codetypetva</v>
      </c>
    </row>
    <row r="54" customFormat="false" ht="15" hidden="false" customHeight="false" outlineLevel="0" collapsed="false">
      <c r="A54" s="0" t="str">
        <f aca="false">'Flow 1 IO table'!C63&amp;"_"&amp;'Flow 1 IO table'!F63</f>
        <v>tauxTypeTva_tauxtypetva</v>
      </c>
    </row>
    <row r="55" customFormat="false" ht="15" hidden="false" customHeight="false" outlineLevel="0" collapsed="false">
      <c r="A55" s="0" t="str">
        <f aca="false">'Flow 1 IO table'!C64&amp;"_"&amp;'Flow 1 IO table'!F64</f>
        <v>motifExonerationTva_motifexotva</v>
      </c>
    </row>
    <row r="56" customFormat="false" ht="15" hidden="false" customHeight="false" outlineLevel="0" collapsed="false">
      <c r="A56" s="0" t="str">
        <f aca="false">'Flow 1 IO table'!C65&amp;"_"&amp;'Flow 1 IO table'!F65</f>
        <v>codeMotifExonerationTva_codemotifexo</v>
      </c>
    </row>
    <row r="57" customFormat="false" ht="15" hidden="false" customHeight="false" outlineLevel="0" collapsed="false">
      <c r="A57" s="0" t="str">
        <f aca="false">'Flow 1 IO table'!C66&amp;"_"&amp;'Flow 1 IO table'!F66</f>
        <v>_/Invoice
/CreditNote</v>
      </c>
    </row>
    <row r="58" customFormat="false" ht="15" hidden="false" customHeight="false" outlineLevel="0" collapsed="false">
      <c r="A58" s="0" t="str">
        <f aca="false">'Flow 1 IO table'!C67&amp;"_"&amp;'Flow 1 IO table'!F67</f>
        <v>identifiantLigne_idlignefact</v>
      </c>
    </row>
    <row r="59" customFormat="false" ht="15" hidden="false" customHeight="false" outlineLevel="0" collapsed="false">
      <c r="A59" s="0" t="str">
        <f aca="false">'Flow 1 IO table'!C68&amp;"_"&amp;'Flow 1 IO table'!F68</f>
        <v>noteLigne_notlignefact</v>
      </c>
    </row>
    <row r="60" customFormat="false" ht="15" hidden="false" customHeight="false" outlineLevel="0" collapsed="false">
      <c r="A60" s="0" t="str">
        <f aca="false">'Flow 1 IO table'!C69&amp;"_"&amp;'Flow 1 IO table'!F69</f>
        <v>quantiteFactureLigne_qtitéfact</v>
      </c>
    </row>
    <row r="61" customFormat="false" ht="15" hidden="false" customHeight="false" outlineLevel="0" collapsed="false">
      <c r="A61" s="0" t="str">
        <f aca="false">'Flow 1 IO table'!C70&amp;"_"&amp;'Flow 1 IO table'!F70</f>
        <v>codeQuantiteFactureLigne_codeunitefact</v>
      </c>
    </row>
    <row r="62" customFormat="false" ht="15" hidden="false" customHeight="false" outlineLevel="0" collapsed="false">
      <c r="A62" s="0" t="str">
        <f aca="false">'Flow 1 IO table'!C71&amp;"_"&amp;'Flow 1 IO table'!F71</f>
        <v>montantNetFactureLigne_montantnetignefact</v>
      </c>
    </row>
    <row r="63" customFormat="false" ht="15" hidden="false" customHeight="false" outlineLevel="0" collapsed="false">
      <c r="A63" s="0" t="str">
        <f aca="false">'Flow 1 IO table'!C72&amp;"_"&amp;'Flow 1 IO table'!F72</f>
        <v>_</v>
      </c>
    </row>
    <row r="64" customFormat="false" ht="15" hidden="false" customHeight="false" outlineLevel="0" collapsed="false">
      <c r="A64" s="0" t="str">
        <f aca="false">'Flow 1 IO table'!C73&amp;"_"&amp;'Flow 1 IO table'!F73</f>
        <v>dateDebutFacturationLigne_datedebperfactligne</v>
      </c>
    </row>
    <row r="65" customFormat="false" ht="15" hidden="false" customHeight="false" outlineLevel="0" collapsed="false">
      <c r="A65" s="0" t="str">
        <f aca="false">'Flow 1 IO table'!C74&amp;"_"&amp;'Flow 1 IO table'!F74</f>
        <v>dateFinFacturationLigne_datefinperfactligne</v>
      </c>
    </row>
    <row r="66" customFormat="false" ht="15" hidden="false" customHeight="false" outlineLevel="0" collapsed="false">
      <c r="A66" s="0" t="str">
        <f aca="false">'Flow 1 IO table'!C75&amp;"_"&amp;'Flow 1 IO table'!F75</f>
        <v>_</v>
      </c>
    </row>
    <row r="67" customFormat="false" ht="15" hidden="false" customHeight="false" outlineLevel="0" collapsed="false">
      <c r="A67" s="0" t="str">
        <f aca="false">'Flow 1 IO table'!C76&amp;"_"&amp;'Flow 1 IO table'!F76</f>
        <v>montantRemiseHorsTvaLigne_montantremligne</v>
      </c>
    </row>
    <row r="68" customFormat="false" ht="15" hidden="false" customHeight="false" outlineLevel="0" collapsed="false">
      <c r="A68" s="0" t="str">
        <f aca="false">'Flow 1 IO table'!C77&amp;"_"&amp;'Flow 1 IO table'!F77</f>
        <v>_</v>
      </c>
    </row>
    <row r="69" customFormat="false" ht="15" hidden="false" customHeight="false" outlineLevel="0" collapsed="false">
      <c r="A69" s="0" t="str">
        <f aca="false">'Flow 1 IO table'!C78&amp;"_"&amp;'Flow 1 IO table'!F78</f>
        <v>montantChargeLigneFacture_montcharge</v>
      </c>
    </row>
    <row r="70" customFormat="false" ht="15" hidden="false" customHeight="false" outlineLevel="0" collapsed="false">
      <c r="A70" s="0" t="str">
        <f aca="false">'Flow 1 IO table'!C79&amp;"_"&amp;'Flow 1 IO table'!F79</f>
        <v>_/Invoice
/CreditNote</v>
      </c>
    </row>
    <row r="71" customFormat="false" ht="15" hidden="false" customHeight="false" outlineLevel="0" collapsed="false">
      <c r="A71" s="0" t="str">
        <f aca="false">'Flow 1 IO table'!C80&amp;"_"&amp;'Flow 1 IO table'!F80</f>
        <v>prixNetArticle_prixnetarticle</v>
      </c>
    </row>
    <row r="72" customFormat="false" ht="15" hidden="false" customHeight="false" outlineLevel="0" collapsed="false">
      <c r="A72" s="0" t="str">
        <f aca="false">'Flow 1 IO table'!C81&amp;"_"&amp;'Flow 1 IO table'!F81</f>
        <v>rabaisPrixArticle_rabprixarticle</v>
      </c>
    </row>
    <row r="73" customFormat="false" ht="15" hidden="false" customHeight="false" outlineLevel="0" collapsed="false">
      <c r="A73" s="0" t="str">
        <f aca="false">'Flow 1 IO table'!C82&amp;"_"&amp;'Flow 1 IO table'!F82</f>
        <v>prixBrutArticle_prixbrutarticle</v>
      </c>
    </row>
    <row r="74" customFormat="false" ht="15" hidden="false" customHeight="false" outlineLevel="0" collapsed="false">
      <c r="A74" s="0" t="str">
        <f aca="false">'Flow 1 IO table'!C83&amp;"_"&amp;'Flow 1 IO table'!F83</f>
        <v>quantiteBasePrixArticle_qtitebaseprixarticle</v>
      </c>
    </row>
    <row r="75" customFormat="false" ht="15" hidden="false" customHeight="false" outlineLevel="0" collapsed="false">
      <c r="A75" s="0" t="str">
        <f aca="false">'Flow 1 IO table'!C84&amp;"_"&amp;'Flow 1 IO table'!F84</f>
        <v>codeQuantitePrixArticle_codeunitemesureqtitebaseprix</v>
      </c>
    </row>
    <row r="76" customFormat="false" ht="15" hidden="false" customHeight="false" outlineLevel="0" collapsed="false">
      <c r="A76" s="0" t="str">
        <f aca="false">'Flow 1 IO table'!C85&amp;"_"&amp;'Flow 1 IO table'!F85</f>
        <v>_/Invoice
/CreditNote</v>
      </c>
    </row>
    <row r="77" customFormat="false" ht="15" hidden="false" customHeight="false" outlineLevel="0" collapsed="false">
      <c r="A77" s="0" t="str">
        <f aca="false">'Flow 1 IO table'!C86&amp;"_"&amp;'Flow 1 IO table'!F86</f>
        <v>codeTypeTvaArticle_cofacturél'article</v>
      </c>
    </row>
    <row r="78" customFormat="false" ht="15" hidden="false" customHeight="false" outlineLevel="0" collapsed="false">
      <c r="A78" s="0" t="str">
        <f aca="false">'Flow 1 IO table'!C87&amp;"_"&amp;'Flow 1 IO table'!F87</f>
        <v>tauxTvaArticle_tafacturél'article</v>
      </c>
    </row>
    <row r="79" customFormat="false" ht="15" hidden="false" customHeight="false" outlineLevel="0" collapsed="false">
      <c r="A79" s="0" t="str">
        <f aca="false">'Flow 1 IO table'!C88&amp;"_"&amp;'Flow 1 IO table'!F88</f>
        <v>_/Invoice
/CreditNote</v>
      </c>
    </row>
    <row r="80" customFormat="false" ht="15" hidden="false" customHeight="false" outlineLevel="0" collapsed="false">
      <c r="A80" s="0" t="str">
        <f aca="false">'Flow 1 IO table'!C89&amp;"_"&amp;'Flow 1 IO table'!F89</f>
        <v>designationArticle_designarticle</v>
      </c>
    </row>
    <row r="81" customFormat="false" ht="15" hidden="false" customHeight="false" outlineLevel="0" collapsed="false">
      <c r="A81" s="0" t="str">
        <f aca="false">'Flow 1 IO table'!C90&amp;"_"&amp;'Flow 1 IO table'!F90</f>
        <v>_</v>
      </c>
    </row>
    <row r="82" customFormat="false" ht="15" hidden="false" customHeight="false" outlineLevel="0" collapsed="false">
      <c r="A82" s="0" t="str">
        <f aca="false">'Flow 1 IO table'!C91&amp;"_"&amp;'Flow 1 IO table'!F91</f>
        <v>_</v>
      </c>
    </row>
    <row r="83" customFormat="false" ht="15" hidden="false" customHeight="false" outlineLevel="0" collapsed="false">
      <c r="A83" s="0" t="str">
        <f aca="false">'Flow 1 IO table'!C92&amp;"_"&amp;'Flow 1 IO table'!F92</f>
        <v>_</v>
      </c>
    </row>
    <row r="84" customFormat="false" ht="15" hidden="false" customHeight="false" outlineLevel="0" collapsed="false">
      <c r="A84" s="0" t="str">
        <f aca="false">'Flow 1 IO table'!C93&amp;"_"&amp;'Flow 1 IO table'!F93</f>
        <v>_</v>
      </c>
    </row>
    <row r="85" customFormat="false" ht="15" hidden="false" customHeight="false" outlineLevel="0" collapsed="false">
      <c r="A85" s="0" t="str">
        <f aca="false">'Flow 1 IO table'!C94&amp;"_"&amp;'Flow 1 IO table'!F94</f>
        <v>_</v>
      </c>
    </row>
    <row r="86" customFormat="false" ht="15" hidden="false" customHeight="false" outlineLevel="0" collapsed="false">
      <c r="A86" s="0" t="str">
        <f aca="false">'Flow 1 IO table'!C95&amp;"_"&amp;'Flow 1 IO table'!F95</f>
        <v>_</v>
      </c>
    </row>
    <row r="87" customFormat="false" ht="15" hidden="false" customHeight="false" outlineLevel="0" collapsed="false">
      <c r="A87" s="0" t="str">
        <f aca="false">'Flow 1 IO table'!C96&amp;"_"&amp;'Flow 1 IO table'!F96</f>
        <v>_</v>
      </c>
    </row>
    <row r="88" customFormat="false" ht="15" hidden="false" customHeight="false" outlineLevel="0" collapsed="false">
      <c r="A88" s="0" t="str">
        <f aca="false">'Flow 1 IO table'!C97&amp;"_"&amp;'Flow 1 IO table'!F97</f>
        <v>_</v>
      </c>
    </row>
    <row r="89" customFormat="false" ht="15" hidden="false" customHeight="false" outlineLevel="0" collapsed="false">
      <c r="A89" s="0" t="str">
        <f aca="false">'Flow 1 IO table'!C98&amp;"_"&amp;'Flow 1 IO table'!F98</f>
        <v>_</v>
      </c>
    </row>
    <row r="90" customFormat="false" ht="15" hidden="false" customHeight="false" outlineLevel="0" collapsed="false">
      <c r="A90" s="0" t="str">
        <f aca="false">'Flow 1 IO table'!C99&amp;"_"&amp;'Flow 1 IO table'!F99</f>
        <v>_</v>
      </c>
    </row>
    <row r="91" customFormat="false" ht="15" hidden="false" customHeight="false" outlineLevel="0" collapsed="false">
      <c r="A91" s="0" t="str">
        <f aca="false">'Flow 1 IO table'!C100&amp;"_"&amp;'Flow 1 IO table'!F100</f>
        <v>_</v>
      </c>
    </row>
    <row r="92" customFormat="false" ht="15" hidden="false" customHeight="false" outlineLevel="0" collapsed="false">
      <c r="A92" s="0" t="str">
        <f aca="false">'Flow 1 IO table'!C101&amp;"_"&amp;'Flow 1 IO table'!F101</f>
        <v>_</v>
      </c>
    </row>
    <row r="93" customFormat="false" ht="15" hidden="false" customHeight="false" outlineLevel="0" collapsed="false">
      <c r="A93" s="0" t="str">
        <f aca="false">'Flow 1 IO table'!C102&amp;"_"&amp;'Flow 1 IO table'!F102</f>
        <v>_</v>
      </c>
    </row>
    <row r="94" customFormat="false" ht="15" hidden="false" customHeight="false" outlineLevel="0" collapsed="false">
      <c r="A94" s="0" t="str">
        <f aca="false">'Flow 1 IO table'!C103&amp;"_"&amp;'Flow 1 IO table'!F103</f>
        <v>_</v>
      </c>
    </row>
    <row r="95" customFormat="false" ht="15" hidden="false" customHeight="false" outlineLevel="0" collapsed="false">
      <c r="A95" s="0" t="str">
        <f aca="false">'Flow 1 IO table'!C104&amp;"_"&amp;'Flow 1 IO table'!F104</f>
        <v>_</v>
      </c>
    </row>
    <row r="96" customFormat="false" ht="15" hidden="false" customHeight="false" outlineLevel="0" collapsed="false">
      <c r="A96" s="0" t="str">
        <f aca="false">'Flow 1 IO table'!C105&amp;"_"&amp;'Flow 1 IO table'!F105</f>
        <v>_</v>
      </c>
    </row>
    <row r="97" customFormat="false" ht="15" hidden="false" customHeight="false" outlineLevel="0" collapsed="false">
      <c r="A97" s="0" t="str">
        <f aca="false">'Flow 1 IO table'!C106&amp;"_"&amp;'Flow 1 IO table'!F106</f>
        <v>_</v>
      </c>
    </row>
    <row r="98" customFormat="false" ht="15" hidden="false" customHeight="false" outlineLevel="0" collapsed="false">
      <c r="A98" s="0" t="str">
        <f aca="false">'Flow 1 IO table'!C107&amp;"_"&amp;'Flow 1 IO table'!F107</f>
        <v>_</v>
      </c>
    </row>
    <row r="99" customFormat="false" ht="15" hidden="false" customHeight="false" outlineLevel="0" collapsed="false">
      <c r="A99" s="0" t="str">
        <f aca="false">'Flow 1 IO table'!C108&amp;"_"&amp;'Flow 1 IO table'!F108</f>
        <v>_</v>
      </c>
    </row>
    <row r="100" customFormat="false" ht="15" hidden="false" customHeight="false" outlineLevel="0" collapsed="false">
      <c r="A100" s="0" t="str">
        <f aca="false">'Flow 1 IO table'!C109&amp;"_"&amp;'Flow 1 IO table'!F109</f>
        <v>_</v>
      </c>
    </row>
    <row r="101" customFormat="false" ht="15" hidden="false" customHeight="false" outlineLevel="0" collapsed="false">
      <c r="A101" s="0" t="str">
        <f aca="false">'Flow 1 IO table'!C110&amp;"_"&amp;'Flow 1 IO table'!F110</f>
        <v>_</v>
      </c>
    </row>
    <row r="102" customFormat="false" ht="15" hidden="false" customHeight="false" outlineLevel="0" collapsed="false">
      <c r="A102" s="0" t="str">
        <f aca="false">'Flow 1 IO table'!C111&amp;"_"&amp;'Flow 1 IO table'!F111</f>
        <v>_</v>
      </c>
    </row>
    <row r="103" customFormat="false" ht="15" hidden="false" customHeight="false" outlineLevel="0" collapsed="false">
      <c r="A103" s="0" t="str">
        <f aca="false">'Flow 1 IO table'!C112&amp;"_"&amp;'Flow 1 IO table'!F112</f>
        <v>_</v>
      </c>
    </row>
    <row r="104" customFormat="false" ht="15" hidden="false" customHeight="false" outlineLevel="0" collapsed="false">
      <c r="A104" s="0" t="str">
        <f aca="false">'Flow 1 IO table'!C113&amp;"_"&amp;'Flow 1 IO table'!F113</f>
        <v>_</v>
      </c>
    </row>
    <row r="105" customFormat="false" ht="15" hidden="false" customHeight="false" outlineLevel="0" collapsed="false">
      <c r="A105" s="0" t="str">
        <f aca="false">'Flow 1 IO table'!C114&amp;"_"&amp;'Flow 1 IO table'!F114</f>
        <v>_</v>
      </c>
    </row>
    <row r="106" customFormat="false" ht="15" hidden="false" customHeight="false" outlineLevel="0" collapsed="false">
      <c r="A106" s="0" t="str">
        <f aca="false">'Flow 1 IO table'!C115&amp;"_"&amp;'Flow 1 IO table'!F115</f>
        <v>_</v>
      </c>
    </row>
    <row r="107" customFormat="false" ht="15" hidden="false" customHeight="false" outlineLevel="0" collapsed="false">
      <c r="A107" s="0" t="str">
        <f aca="false">'Flow 1 IO table'!C116&amp;"_"&amp;'Flow 1 IO table'!F116</f>
        <v>_</v>
      </c>
    </row>
    <row r="108" customFormat="false" ht="15" hidden="false" customHeight="false" outlineLevel="0" collapsed="false">
      <c r="A108" s="0" t="str">
        <f aca="false">'Flow 1 IO table'!C117&amp;"_"&amp;'Flow 1 IO table'!F117</f>
        <v>_</v>
      </c>
    </row>
    <row r="109" customFormat="false" ht="15" hidden="false" customHeight="false" outlineLevel="0" collapsed="false">
      <c r="A109" s="0" t="str">
        <f aca="false">'Flow 1 IO table'!C118&amp;"_"&amp;'Flow 1 IO table'!F118</f>
        <v>_</v>
      </c>
    </row>
    <row r="110" customFormat="false" ht="15" hidden="false" customHeight="false" outlineLevel="0" collapsed="false">
      <c r="A110" s="0" t="str">
        <f aca="false">'Flow 1 IO table'!C119&amp;"_"&amp;'Flow 1 IO table'!F119</f>
        <v>_</v>
      </c>
    </row>
    <row r="111" customFormat="false" ht="15" hidden="false" customHeight="false" outlineLevel="0" collapsed="false">
      <c r="A111" s="0" t="str">
        <f aca="false">'Flow 1 IO table'!C120&amp;"_"&amp;'Flow 1 IO table'!F120</f>
        <v>_</v>
      </c>
    </row>
    <row r="112" customFormat="false" ht="15" hidden="false" customHeight="false" outlineLevel="0" collapsed="false">
      <c r="A112" s="0" t="str">
        <f aca="false">'Flow 1 IO table'!C121&amp;"_"&amp;'Flow 1 IO table'!F121</f>
        <v>_</v>
      </c>
    </row>
    <row r="113" customFormat="false" ht="15" hidden="false" customHeight="false" outlineLevel="0" collapsed="false">
      <c r="A113" s="0" t="str">
        <f aca="false">'Flow 1 IO table'!C122&amp;"_"&amp;'Flow 1 IO table'!F122</f>
        <v>_</v>
      </c>
    </row>
    <row r="114" customFormat="false" ht="15" hidden="false" customHeight="false" outlineLevel="0" collapsed="false">
      <c r="A114" s="0" t="str">
        <f aca="false">'Flow 1 IO table'!C123&amp;"_"&amp;'Flow 1 IO table'!F123</f>
        <v>_</v>
      </c>
    </row>
    <row r="115" customFormat="false" ht="15" hidden="false" customHeight="false" outlineLevel="0" collapsed="false">
      <c r="A115" s="0" t="str">
        <f aca="false">'Flow 1 IO table'!C124&amp;"_"&amp;'Flow 1 IO table'!F124</f>
        <v>_</v>
      </c>
    </row>
    <row r="116" customFormat="false" ht="15" hidden="false" customHeight="false" outlineLevel="0" collapsed="false">
      <c r="A116" s="0" t="str">
        <f aca="false">'Flow 1 IO table'!C125&amp;"_"&amp;'Flow 1 IO table'!F125</f>
        <v>_</v>
      </c>
    </row>
    <row r="117" customFormat="false" ht="15" hidden="false" customHeight="false" outlineLevel="0" collapsed="false">
      <c r="A117" s="0" t="str">
        <f aca="false">'Flow 1 IO table'!C126&amp;"_"&amp;'Flow 1 IO table'!F126</f>
        <v>_</v>
      </c>
    </row>
    <row r="118" customFormat="false" ht="15" hidden="false" customHeight="false" outlineLevel="0" collapsed="false">
      <c r="A118" s="0" t="str">
        <f aca="false">'Flow 1 IO table'!C127&amp;"_"&amp;'Flow 1 IO table'!F127</f>
        <v>_</v>
      </c>
    </row>
    <row r="119" customFormat="false" ht="15" hidden="false" customHeight="false" outlineLevel="0" collapsed="false">
      <c r="A119" s="0" t="str">
        <f aca="false">'Flow 1 IO table'!C128&amp;"_"&amp;'Flow 1 IO table'!F128</f>
        <v>_</v>
      </c>
    </row>
    <row r="120" customFormat="false" ht="15" hidden="false" customHeight="false" outlineLevel="0" collapsed="false">
      <c r="A120" s="0" t="str">
        <f aca="false">'Flow 1 IO table'!C129&amp;"_"&amp;'Flow 1 IO table'!F129</f>
        <v>_</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S8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4" topLeftCell="A14" activePane="bottomLeft" state="frozen"/>
      <selection pane="topLeft" activeCell="A1" activeCellId="0" sqref="A1"/>
      <selection pane="bottomLeft" activeCell="B14" activeCellId="0" sqref="B14"/>
    </sheetView>
  </sheetViews>
  <sheetFormatPr defaultRowHeight="15" zeroHeight="false" outlineLevelRow="0" outlineLevelCol="0"/>
  <cols>
    <col collapsed="false" customWidth="true" hidden="false" outlineLevel="0" max="1" min="1" style="1" width="9.71"/>
    <col collapsed="false" customWidth="true" hidden="false" outlineLevel="0" max="2" min="2" style="1" width="11.71"/>
    <col collapsed="false" customWidth="true" hidden="false" outlineLevel="0" max="3" min="3" style="0" width="20.3"/>
    <col collapsed="false" customWidth="true" hidden="false" outlineLevel="0" max="4" min="4" style="2" width="9.42"/>
    <col collapsed="false" customWidth="true" hidden="false" outlineLevel="0" max="5" min="5" style="2" width="19.31"/>
    <col collapsed="false" customWidth="true" hidden="false" outlineLevel="0" max="6" min="6" style="2" width="32.15"/>
    <col collapsed="false" customWidth="true" hidden="false" outlineLevel="0" max="7" min="7" style="3" width="16.57"/>
    <col collapsed="false" customWidth="true" hidden="false" outlineLevel="0" max="8" min="8" style="3" width="62.71"/>
    <col collapsed="false" customWidth="true" hidden="false" outlineLevel="0" max="9" min="9" style="3" width="18.85"/>
    <col collapsed="false" customWidth="true" hidden="false" outlineLevel="0" max="10" min="10" style="4" width="10.58"/>
    <col collapsed="false" customWidth="true" hidden="false" outlineLevel="0" max="11" min="11" style="5" width="23.28"/>
    <col collapsed="false" customWidth="true" hidden="false" outlineLevel="0" max="12" min="12" style="6" width="51"/>
    <col collapsed="false" customWidth="true" hidden="false" outlineLevel="0" max="14" min="13" style="6" width="60.29"/>
    <col collapsed="false" customWidth="true" hidden="false" outlineLevel="0" max="15" min="15" style="172" width="15.29"/>
    <col collapsed="false" customWidth="true" hidden="false" outlineLevel="0" max="16" min="16" style="7" width="18.85"/>
    <col collapsed="false" customWidth="true" hidden="false" outlineLevel="0" max="18" min="17" style="7" width="16"/>
    <col collapsed="false" customWidth="true" hidden="false" outlineLevel="0" max="19" min="19" style="6" width="45.42"/>
    <col collapsed="false" customWidth="true" hidden="false" outlineLevel="0" max="1025" min="20" style="8" width="9.13"/>
  </cols>
  <sheetData>
    <row r="1" s="17" customFormat="true" ht="15" hidden="false" customHeight="false" outlineLevel="0" collapsed="false">
      <c r="A1" s="9"/>
      <c r="B1" s="10" t="s">
        <v>0</v>
      </c>
      <c r="C1" s="11"/>
      <c r="D1" s="12"/>
      <c r="E1" s="12"/>
      <c r="F1" s="12"/>
      <c r="G1" s="13"/>
      <c r="H1" s="13"/>
      <c r="I1" s="13"/>
      <c r="J1" s="14"/>
      <c r="K1" s="15"/>
      <c r="L1" s="15"/>
      <c r="M1" s="15"/>
      <c r="N1" s="15"/>
      <c r="O1" s="173"/>
      <c r="P1" s="16"/>
      <c r="Q1" s="16"/>
      <c r="R1" s="16"/>
      <c r="S1" s="15"/>
    </row>
    <row r="2" s="17" customFormat="true" ht="15" hidden="false" customHeight="false" outlineLevel="0" collapsed="false">
      <c r="A2" s="18"/>
      <c r="B2" s="18"/>
      <c r="C2" s="19"/>
      <c r="D2" s="12"/>
      <c r="E2" s="12"/>
      <c r="F2" s="19"/>
      <c r="G2" s="13"/>
      <c r="H2" s="13"/>
      <c r="I2" s="13"/>
      <c r="J2" s="20"/>
      <c r="K2" s="21"/>
      <c r="L2" s="15"/>
      <c r="M2" s="15"/>
      <c r="N2" s="15"/>
      <c r="O2" s="173"/>
      <c r="P2" s="22"/>
      <c r="Q2" s="16"/>
      <c r="R2" s="16"/>
      <c r="S2" s="15"/>
    </row>
    <row r="3" s="17" customFormat="true" ht="15" hidden="false" customHeight="false" outlineLevel="0" collapsed="false">
      <c r="A3" s="20"/>
      <c r="B3" s="20"/>
      <c r="C3" s="19"/>
      <c r="D3" s="12"/>
      <c r="E3" s="12"/>
      <c r="F3" s="12"/>
      <c r="G3" s="13"/>
      <c r="H3" s="13"/>
      <c r="I3" s="13"/>
      <c r="J3" s="14"/>
      <c r="K3" s="21"/>
      <c r="L3" s="15"/>
      <c r="M3" s="15"/>
      <c r="N3" s="15"/>
      <c r="O3" s="173"/>
      <c r="P3" s="16"/>
      <c r="Q3" s="16"/>
      <c r="R3" s="16"/>
      <c r="S3" s="15"/>
    </row>
    <row r="4" customFormat="false" ht="42.75" hidden="false" customHeight="true" outlineLevel="0" collapsed="false">
      <c r="A4" s="23" t="s">
        <v>1</v>
      </c>
      <c r="B4" s="23" t="s">
        <v>2</v>
      </c>
      <c r="C4" s="23" t="s">
        <v>3</v>
      </c>
      <c r="D4" s="23"/>
      <c r="E4" s="23"/>
      <c r="F4" s="23"/>
      <c r="G4" s="23" t="s">
        <v>4</v>
      </c>
      <c r="H4" s="23"/>
      <c r="I4" s="23" t="s">
        <v>5</v>
      </c>
      <c r="J4" s="23" t="s">
        <v>6</v>
      </c>
      <c r="K4" s="23" t="s">
        <v>7</v>
      </c>
      <c r="L4" s="23" t="s">
        <v>8</v>
      </c>
      <c r="M4" s="23" t="s">
        <v>9</v>
      </c>
      <c r="N4" s="23" t="s">
        <v>10</v>
      </c>
      <c r="O4" s="23" t="s">
        <v>1341</v>
      </c>
      <c r="P4" s="23" t="s">
        <v>11</v>
      </c>
      <c r="Q4" s="23" t="s">
        <v>12</v>
      </c>
      <c r="R4" s="23" t="s">
        <v>13</v>
      </c>
      <c r="S4" s="23" t="s">
        <v>14</v>
      </c>
    </row>
    <row r="5" customFormat="false" ht="15" hidden="false" customHeight="false" outlineLevel="0" collapsed="false">
      <c r="A5" s="24"/>
      <c r="B5" s="24"/>
      <c r="C5" s="24" t="s">
        <v>15</v>
      </c>
      <c r="D5" s="24" t="s">
        <v>16</v>
      </c>
      <c r="E5" s="25" t="s">
        <v>17</v>
      </c>
      <c r="F5" s="24" t="s">
        <v>18</v>
      </c>
      <c r="G5" s="26" t="s">
        <v>19</v>
      </c>
      <c r="H5" s="24" t="s">
        <v>20</v>
      </c>
      <c r="I5" s="27"/>
      <c r="J5" s="28"/>
      <c r="K5" s="29"/>
      <c r="L5" s="30"/>
      <c r="M5" s="31"/>
      <c r="N5" s="31"/>
      <c r="O5" s="32"/>
      <c r="P5" s="32"/>
      <c r="Q5" s="32"/>
      <c r="R5" s="32"/>
      <c r="S5" s="31"/>
    </row>
    <row r="6" customFormat="false" ht="57" hidden="false" customHeight="false" outlineLevel="0" collapsed="false">
      <c r="A6" s="33" t="s">
        <v>21</v>
      </c>
      <c r="B6" s="34" t="str">
        <f aca="false">IF(VLOOKUP($A6,'B2B - Flux 2 - UBL'!$A6:$R264,2,0)=0,"",VLOOKUP($A6,'B2B - Flux 2 - UBL'!$A6:$R264,2,0))</f>
        <v>1.1</v>
      </c>
      <c r="C6" s="35" t="str">
        <f aca="false">IF(VLOOKUP($A6,'B2B - Flux 2 - UBL'!$A6:$R264,2,0)=0,"",VLOOKUP($A6,'B2B - Flux 2 - UBL'!$A6:$R264,3,0))</f>
        <v>Numéro de facture</v>
      </c>
      <c r="D6" s="35"/>
      <c r="E6" s="35"/>
      <c r="F6" s="35"/>
      <c r="G6" s="36" t="str">
        <f aca="false">IF(VLOOKUP($A6,'B2B - Flux 2 - UBL'!$A6:$R264,7,0)=0,"",VLOOKUP($A6,'B2B - Flux 2 - UBL'!$A6:$R264,7,0))</f>
        <v>/Invoice
/CreditNote</v>
      </c>
      <c r="H6" s="37" t="str">
        <f aca="false">IF(VLOOKUP($A6,'B2B - Flux 2 - UBL'!$A6:$R264,8,0)=0,"",VLOOKUP($A6,'B2B - Flux 2 - UBL'!$A6:$R264,8,0))</f>
        <v>/cbc:ID</v>
      </c>
      <c r="I6" s="38" t="str">
        <f aca="false">IF(VLOOKUP($A6,'B2B - Flux 2 - UBL'!$A6:$R264,9,0)=0,"",VLOOKUP($A6,'B2B - Flux 2 - UBL'!$A6:$R264,9,0))</f>
        <v>IDENTIFIANT</v>
      </c>
      <c r="J6" s="39" t="n">
        <f aca="false">IF(VLOOKUP($A6,'B2B - Flux 2 - UBL'!$A6:$R264,10,0)=0,"",VLOOKUP($A6,'B2B - Flux 2 - UBL'!$A6:$R264,10,0))</f>
        <v>20</v>
      </c>
      <c r="K6" s="40" t="str">
        <f aca="false">IF(VLOOKUP($A6,'B2B - Flux 2 - UBL'!$A6:$R264,11,0)=0,"",VLOOKUP($A6,'B2B - Flux 2 - UBL'!$A6:$R264,11,0))</f>
        <v/>
      </c>
      <c r="L6" s="41" t="str">
        <f aca="false">IF(VLOOKUP($A6,'B2B - Flux 2 - UBL'!$A6:$R264,12,0)=0,"",VLOOKUP($A6,'B2B - Flux 2 - UBL'!$A6:$R264,12,0))</f>
        <v/>
      </c>
      <c r="M6" s="42" t="str">
        <f aca="false">IF(VLOOKUP($A6,'B2B - Flux 2 - UBL'!$A6:$R264,13,0)=0,"",VLOOKUP($A6,'B2B - Flux 2 - UBL'!$A6:$R264,13,0))</f>
        <v>Identification unique de la Facture.</v>
      </c>
      <c r="N6" s="42" t="str">
        <f aca="false">IF(VLOOKUP($A6,'B2B - Flux 2 - UBL'!$A6:$R264,14,0)=0,"",VLOOKUP($A6,'B2B - Flux 2 - UBL'!$A6:$R264,14,0))</f>
        <v>Numéro séquentiel requis à l'Article 226(2) de la Directive 2006/112/CE [2], pour identifier la Facture de façon unique. Il peut être basé sur une ou plusieurs séries, qui peuvent comporter des caractères alphanumériques.</v>
      </c>
      <c r="O6" s="39" t="s">
        <v>1342</v>
      </c>
      <c r="P6" s="34" t="str">
        <f aca="false">IF(VLOOKUP($A6,'B2B - Flux 2 - UBL'!$A6:$R264,15,0)=0,"",VLOOKUP($A6,'B2B - Flux 2 - UBL'!$A6:$R264,15,0))</f>
        <v>G1.05
G1.06
G1.42</v>
      </c>
      <c r="Q6" s="34" t="str">
        <f aca="false">IF(VLOOKUP($A6,'B2B - Flux 2 - UBL'!$A6:$R264,16,0)=0,"",VLOOKUP($A6,'B2B - Flux 2 - UBL'!$A6:$R264,16,0))</f>
        <v/>
      </c>
      <c r="R6" s="34" t="str">
        <f aca="false">IF(VLOOKUP($A6,'B2B - Flux 2 - UBL'!$A6:$R264,17,0)=0,"",VLOOKUP($A6,'B2B - Flux 2 - UBL'!$A6:$R264,17,0))</f>
        <v>BR-2</v>
      </c>
      <c r="S6" s="42" t="str">
        <f aca="false">IF(VLOOKUP($A6,'B2B - Flux 2 - UBL'!$A6:$R264,5,0)=0,"",VLOOKUP($A6,'B2B - Flux 2 - UBL'!$A6:$R264,5,0))</f>
        <v/>
      </c>
    </row>
    <row r="7" customFormat="false" ht="42.75" hidden="false" customHeight="false" outlineLevel="0" collapsed="false">
      <c r="A7" s="33" t="s">
        <v>31</v>
      </c>
      <c r="B7" s="34" t="str">
        <f aca="false">IF(VLOOKUP($A7,'B2B - Flux 2 - UBL'!$A7:$R265,2,0)=0,"",VLOOKUP($A7,'B2B - Flux 2 - UBL'!$A7:$R265,2,0))</f>
        <v>1.1</v>
      </c>
      <c r="C7" s="35" t="str">
        <f aca="false">IF(VLOOKUP($A7,'B2B - Flux 2 - UBL'!$A7:$R265,2,0)=0,"",VLOOKUP($A7,'B2B - Flux 2 - UBL'!$A7:$R265,3,0))</f>
        <v>Date d'émission facture initiale / facture rectificative</v>
      </c>
      <c r="D7" s="35"/>
      <c r="E7" s="35"/>
      <c r="F7" s="35"/>
      <c r="G7" s="36" t="str">
        <f aca="false">IF(VLOOKUP($A7,'B2B - Flux 2 - UBL'!$A7:$R265,7,0)=0,"",VLOOKUP($A7,'B2B - Flux 2 - UBL'!$A7:$R265,7,0))</f>
        <v>/Invoice
/CreditNote</v>
      </c>
      <c r="H7" s="37" t="str">
        <f aca="false">IF(VLOOKUP($A7,'B2B - Flux 2 - UBL'!$A7:$R265,8,0)=0,"",VLOOKUP($A7,'B2B - Flux 2 - UBL'!$A7:$R265,8,0))</f>
        <v>/cbc:IssueDate</v>
      </c>
      <c r="I7" s="38" t="str">
        <f aca="false">IF(VLOOKUP($A7,'B2B - Flux 2 - UBL'!$A7:$R265,9,0)=0,"",VLOOKUP($A7,'B2B - Flux 2 - UBL'!$A7:$R265,9,0))</f>
        <v>DATE</v>
      </c>
      <c r="J7" s="39" t="str">
        <f aca="false">IF(VLOOKUP($A7,'B2B - Flux 2 - UBL'!$A7:$R265,10,0)=0,"",VLOOKUP($A7,'B2B - Flux 2 - UBL'!$A7:$R265,10,0))</f>
        <v>ISO</v>
      </c>
      <c r="K7" s="39" t="str">
        <f aca="false">IF(VLOOKUP($A7,'B2B - Flux 2 - UBL'!$A7:$R265,11,0)=0,"",VLOOKUP($A7,'B2B - Flux 2 - UBL'!$A7:$R265,11,0))</f>
        <v>AAAA-MM-JJ</v>
      </c>
      <c r="L7" s="43" t="str">
        <f aca="false">IF(VLOOKUP($A7,'B2B - Flux 2 - UBL'!$A7:$R265,12,0)=0,"",VLOOKUP($A7,'B2B - Flux 2 - UBL'!$A7:$R265,12,0))</f>
        <v/>
      </c>
      <c r="M7" s="42" t="str">
        <f aca="false">IF(VLOOKUP($A7,'B2B - Flux 2 - UBL'!$A7:$R265,13,0)=0,"",VLOOKUP($A7,'B2B - Flux 2 - UBL'!$A7:$R265,13,0))</f>
        <v>Date à laquelle la Facture a été émise.</v>
      </c>
      <c r="N7" s="42" t="str">
        <f aca="false">IF(VLOOKUP($A7,'B2B - Flux 2 - UBL'!$A7:$R265,14,0)=0,"",VLOOKUP($A7,'B2B - Flux 2 - UBL'!$A7:$R265,14,0))</f>
        <v/>
      </c>
      <c r="O7" s="39" t="s">
        <v>1342</v>
      </c>
      <c r="P7" s="34" t="str">
        <f aca="false">IF(VLOOKUP($A7,'B2B - Flux 2 - UBL'!$A7:$R265,15,0)=0,"",VLOOKUP($A7,'B2B - Flux 2 - UBL'!$A7:$R265,15,0))</f>
        <v>G1.07
G1.09
G1.36</v>
      </c>
      <c r="Q7" s="34" t="str">
        <f aca="false">IF(VLOOKUP($A7,'B2B - Flux 2 - UBL'!$A7:$R265,16,0)=0,"",VLOOKUP($A7,'B2B - Flux 2 - UBL'!$A7:$R265,16,0))</f>
        <v/>
      </c>
      <c r="R7" s="34" t="str">
        <f aca="false">IF(VLOOKUP($A7,'B2B - Flux 2 - UBL'!$A7:$R265,17,0)=0,"",VLOOKUP($A7,'B2B - Flux 2 - UBL'!$A7:$R265,17,0))</f>
        <v>BR-3</v>
      </c>
      <c r="S7" s="42" t="str">
        <f aca="false">IF(VLOOKUP($A7,'B2B - Flux 2 - UBL'!$A7:$R265,5,0)=0,"",VLOOKUP($A7,'B2B - Flux 2 - UBL'!$A7:$R265,5,0))</f>
        <v/>
      </c>
    </row>
    <row r="8" customFormat="false" ht="71.25" hidden="false" customHeight="false" outlineLevel="0" collapsed="false">
      <c r="A8" s="33" t="s">
        <v>40</v>
      </c>
      <c r="B8" s="34" t="str">
        <f aca="false">IF(VLOOKUP($A8,'B2B - Flux 2 - UBL'!$A8:$R266,2,0)=0,"",VLOOKUP($A8,'B2B - Flux 2 - UBL'!$A8:$R266,2,0))</f>
        <v>1.1</v>
      </c>
      <c r="C8" s="35" t="str">
        <f aca="false">IF(VLOOKUP($A8,'B2B - Flux 2 - UBL'!$A8:$R266,2,0)=0,"",VLOOKUP($A8,'B2B - Flux 2 - UBL'!$A8:$R266,3,0))</f>
        <v>Code de type de facture</v>
      </c>
      <c r="D8" s="35"/>
      <c r="E8" s="35"/>
      <c r="F8" s="35"/>
      <c r="G8" s="36" t="str">
        <f aca="false">IF(VLOOKUP($A8,'B2B - Flux 2 - UBL'!$A8:$R266,7,0)=0,"",VLOOKUP($A8,'B2B - Flux 2 - UBL'!$A8:$R266,7,0))</f>
        <v>/Invoice
/CreditNote</v>
      </c>
      <c r="H8" s="36" t="str">
        <f aca="false">IF(VLOOKUP($A8,'B2B - Flux 2 - UBL'!$A8:$R266,8,0)=0,"",VLOOKUP($A8,'B2B - Flux 2 - UBL'!$A8:$R266,8,0))</f>
        <v>/cbc:InvoiceTypeCode
/cbc:CreditNoteTypeCode</v>
      </c>
      <c r="I8" s="38" t="str">
        <f aca="false">IF(VLOOKUP($A8,'B2B - Flux 2 - UBL'!$A8:$R266,9,0)=0,"",VLOOKUP($A8,'B2B - Flux 2 - UBL'!$A8:$R266,9,0))</f>
        <v>CODE</v>
      </c>
      <c r="J8" s="39" t="n">
        <f aca="false">IF(VLOOKUP($A8,'B2B - Flux 2 - UBL'!$A8:$R266,10,0)=0,"",VLOOKUP($A8,'B2B - Flux 2 - UBL'!$A8:$R266,10,0))</f>
        <v>3</v>
      </c>
      <c r="K8" s="38" t="str">
        <f aca="false">IF(VLOOKUP($A8,'B2B - Flux 2 - UBL'!$A8:$R266,11,0)=0,"",VLOOKUP($A8,'B2B - Flux 2 - UBL'!$A8:$R266,11,0))</f>
        <v>UNTDID 1001</v>
      </c>
      <c r="L8" s="43" t="str">
        <f aca="false">IF(VLOOKUP($A8,'B2B - Flux 2 - UBL'!$A8:$R266,12,0)=0,"",VLOOKUP($A8,'B2B - Flux 2 - UBL'!$A8:$R266,12,0))</f>
        <v/>
      </c>
      <c r="M8" s="42" t="str">
        <f aca="false">IF(VLOOKUP($A8,'B2B - Flux 2 - UBL'!$A8:$R266,13,0)=0,"",VLOOKUP($A8,'B2B - Flux 2 - UBL'!$A8:$R266,13,0))</f>
        <v>Code spécifiant le type fonctionnel de la Facture.</v>
      </c>
      <c r="N8" s="42" t="str">
        <f aca="false">IF(VLOOKUP($A8,'B2B - Flux 2 - UBL'!$A8:$R266,14,0)=0,"",VLOOKUP($A8,'B2B - Flux 2 - UBL'!$A8:$R266,14,0))</f>
        <v>Les factures commerciales et les notes de crédit sont définies selon les entrées issues de la liste UNTDID 1001 [6].
Les autres entrées de la liste UNTDID 1001 [6] concernant des factures ou des notes de crédit spécifiques peuvent être utilisées, le cas échéant.</v>
      </c>
      <c r="O8" s="39" t="s">
        <v>1342</v>
      </c>
      <c r="P8" s="34" t="str">
        <f aca="false">IF(VLOOKUP($A8,'B2B - Flux 2 - UBL'!$A8:$R266,15,0)=0,"",VLOOKUP($A8,'B2B - Flux 2 - UBL'!$A8:$R266,15,0))</f>
        <v>G1.01</v>
      </c>
      <c r="Q8" s="34" t="str">
        <f aca="false">IF(VLOOKUP($A8,'B2B - Flux 2 - UBL'!$A8:$R266,16,0)=0,"",VLOOKUP($A8,'B2B - Flux 2 - UBL'!$A8:$R266,16,0))</f>
        <v/>
      </c>
      <c r="R8" s="34" t="str">
        <f aca="false">IF(VLOOKUP($A8,'B2B - Flux 2 - UBL'!$A8:$R266,17,0)=0,"",VLOOKUP($A8,'B2B - Flux 2 - UBL'!$A8:$R266,17,0))</f>
        <v>BR-4</v>
      </c>
      <c r="S8" s="42" t="str">
        <f aca="false">IF(VLOOKUP($A8,'B2B - Flux 2 - UBL'!$A8:$R266,5,0)=0,"",VLOOKUP($A8,'B2B - Flux 2 - UBL'!$A8:$R266,5,0))</f>
        <v/>
      </c>
    </row>
    <row r="9" customFormat="false" ht="114" hidden="false" customHeight="false" outlineLevel="0" collapsed="false">
      <c r="A9" s="33" t="s">
        <v>49</v>
      </c>
      <c r="B9" s="34" t="str">
        <f aca="false">IF(VLOOKUP($A9,'B2B - Flux 2 - UBL'!$A9:$R267,2,0)=0,"",VLOOKUP($A9,'B2B - Flux 2 - UBL'!$A9:$R267,2,0))</f>
        <v>1.1</v>
      </c>
      <c r="C9" s="35" t="str">
        <f aca="false">IF(VLOOKUP($A9,'B2B - Flux 2 - UBL'!$A9:$R267,2,0)=0,"",VLOOKUP($A9,'B2B - Flux 2 - UBL'!$A9:$R267,3,0))</f>
        <v>Code de devise de la facture</v>
      </c>
      <c r="D9" s="35"/>
      <c r="E9" s="35"/>
      <c r="F9" s="35"/>
      <c r="G9" s="36" t="str">
        <f aca="false">IF(VLOOKUP($A9,'B2B - Flux 2 - UBL'!$A9:$R267,7,0)=0,"",VLOOKUP($A9,'B2B - Flux 2 - UBL'!$A9:$R267,7,0))</f>
        <v>/Invoice
/CreditNote</v>
      </c>
      <c r="H9" s="37" t="str">
        <f aca="false">IF(VLOOKUP($A9,'B2B - Flux 2 - UBL'!$A9:$R267,8,0)=0,"",VLOOKUP($A9,'B2B - Flux 2 - UBL'!$A9:$R267,8,0))</f>
        <v>/cbc:DocumentCurrencyCode</v>
      </c>
      <c r="I9" s="38" t="str">
        <f aca="false">IF(VLOOKUP($A9,'B2B - Flux 2 - UBL'!$A9:$R267,9,0)=0,"",VLOOKUP($A9,'B2B - Flux 2 - UBL'!$A9:$R267,9,0))</f>
        <v>CODE</v>
      </c>
      <c r="J9" s="39" t="n">
        <f aca="false">IF(VLOOKUP($A9,'B2B - Flux 2 - UBL'!$A9:$R267,10,0)=0,"",VLOOKUP($A9,'B2B - Flux 2 - UBL'!$A9:$R267,10,0))</f>
        <v>3</v>
      </c>
      <c r="K9" s="39" t="str">
        <f aca="false">IF(VLOOKUP($A9,'B2B - Flux 2 - UBL'!$A9:$R267,11,0)=0,"",VLOOKUP($A9,'B2B - Flux 2 - UBL'!$A9:$R267,11,0))</f>
        <v>ISO 4217</v>
      </c>
      <c r="L9" s="38" t="str">
        <f aca="false">IF(VLOOKUP($A9,'B2B - Flux 2 - UBL'!$A9:$R267,12,0)=0,"",VLOOKUP($A9,'B2B - Flux 2 - UBL'!$A9:$R267,12,0))</f>
        <v/>
      </c>
      <c r="M9" s="42" t="str">
        <f aca="false">IF(VLOOKUP($A9,'B2B - Flux 2 - UBL'!$A9:$R267,13,0)=0,"",VLOOKUP($A9,'B2B - Flux 2 - UBL'!$A9:$R267,13,0))</f>
        <v>Devise dans laquelle tous les montants de la Facture sont exprimés, à l'exception du montant total de la TVA dans la devise de comptabilisation.</v>
      </c>
      <c r="N9" s="42" t="str">
        <f aca="false">IF(VLOOKUP($A9,'B2B - Flux 2 - UBL'!$A9:$R267,14,0)=0,"",VLOOKUP($A9,'B2B - Flux 2 - UBL'!$A9:$R267,14,0))</f>
        <v>Une seule devise doit être utilisée dans la Facture, sauf pour le montant total de la TVA dans la devise de comptabilisation.
La devise peut être spécifiée pour chaque montant ou au niveau du document, en fonction de la syntaxe utilisée.
Les listes de devises valides sont enregistrées auprès de l'Agence de maintenance de la norme ISO 4217 « Codes pour la représentation des monnaies et types de fonds ». Il est recommandé d'utiliser la représentation alpha‑3.</v>
      </c>
      <c r="O9" s="39" t="s">
        <v>1342</v>
      </c>
      <c r="P9" s="34" t="str">
        <f aca="false">IF(VLOOKUP($A9,'B2B - Flux 2 - UBL'!$A9:$R267,15,0)=0,"",VLOOKUP($A9,'B2B - Flux 2 - UBL'!$A9:$R267,15,0))</f>
        <v>G1.10</v>
      </c>
      <c r="Q9" s="34" t="str">
        <f aca="false">IF(VLOOKUP($A9,'B2B - Flux 2 - UBL'!$A9:$R267,16,0)=0,"",VLOOKUP($A9,'B2B - Flux 2 - UBL'!$A9:$R267,16,0))</f>
        <v/>
      </c>
      <c r="R9" s="34" t="str">
        <f aca="false">IF(VLOOKUP($A9,'B2B - Flux 2 - UBL'!$A9:$R267,17,0)=0,"",VLOOKUP($A9,'B2B - Flux 2 - UBL'!$A9:$R267,17,0))</f>
        <v>BR-5</v>
      </c>
      <c r="S9" s="42" t="str">
        <f aca="false">IF(VLOOKUP($A9,'B2B - Flux 2 - UBL'!$A9:$R267,5,0)=0,"",VLOOKUP($A9,'B2B - Flux 2 - UBL'!$A9:$R267,5,0))</f>
        <v/>
      </c>
    </row>
    <row r="10" customFormat="false" ht="142.5" hidden="false" customHeight="false" outlineLevel="0" collapsed="false">
      <c r="A10" s="33" t="s">
        <v>57</v>
      </c>
      <c r="B10" s="34" t="str">
        <f aca="false">IF(VLOOKUP($A10,'B2B - Flux 2 - UBL'!$A10:$R268,2,0)=0,"",VLOOKUP($A10,'B2B - Flux 2 - UBL'!$A10:$R268,2,0))</f>
        <v>0.1</v>
      </c>
      <c r="C10" s="35" t="str">
        <f aca="false">IF(VLOOKUP($A10,'B2B - Flux 2 - UBL'!$A10:$R268,2,0)=0,"",VLOOKUP($A10,'B2B - Flux 2 - UBL'!$A10:$R268,3,0))</f>
        <v>Code de devise de comptabilisation de la TVA</v>
      </c>
      <c r="D10" s="35"/>
      <c r="E10" s="35"/>
      <c r="F10" s="35"/>
      <c r="G10" s="36" t="str">
        <f aca="false">IF(VLOOKUP($A10,'B2B - Flux 2 - UBL'!$A10:$R268,7,0)=0,"",VLOOKUP($A10,'B2B - Flux 2 - UBL'!$A10:$R268,7,0))</f>
        <v>/Invoice
/CreditNote</v>
      </c>
      <c r="H10" s="37" t="str">
        <f aca="false">IF(VLOOKUP($A10,'B2B - Flux 2 - UBL'!$A10:$R268,8,0)=0,"",VLOOKUP($A10,'B2B - Flux 2 - UBL'!$A10:$R268,8,0))</f>
        <v>/cbc:TaxCurrencyCode</v>
      </c>
      <c r="I10" s="38" t="str">
        <f aca="false">IF(VLOOKUP($A10,'B2B - Flux 2 - UBL'!$A10:$R268,9,0)=0,"",VLOOKUP($A10,'B2B - Flux 2 - UBL'!$A10:$R268,9,0))</f>
        <v>CODE</v>
      </c>
      <c r="J10" s="39" t="n">
        <f aca="false">IF(VLOOKUP($A10,'B2B - Flux 2 - UBL'!$A10:$R268,10,0)=0,"",VLOOKUP($A10,'B2B - Flux 2 - UBL'!$A10:$R268,10,0))</f>
        <v>3</v>
      </c>
      <c r="K10" s="39" t="str">
        <f aca="false">IF(VLOOKUP($A10,'B2B - Flux 2 - UBL'!$A10:$R268,11,0)=0,"",VLOOKUP($A10,'B2B - Flux 2 - UBL'!$A10:$R268,11,0))</f>
        <v>ISO 4217</v>
      </c>
      <c r="L10" s="38" t="str">
        <f aca="false">IF(VLOOKUP($A10,'B2B - Flux 2 - UBL'!$A10:$R268,12,0)=0,"",VLOOKUP($A10,'B2B - Flux 2 - UBL'!$A10:$R268,12,0))</f>
        <v/>
      </c>
      <c r="M10" s="42" t="str">
        <f aca="false">IF(VLOOKUP($A10,'B2B - Flux 2 - UBL'!$A10:$R268,13,0)=0,"",VLOOKUP($A10,'B2B - Flux 2 - UBL'!$A10:$R268,13,0))</f>
        <v>Devise utilisée pour la comptabilisation et la déclaration de la TVA, acceptée ou exigée dans le pays du Vendeur.</v>
      </c>
      <c r="N10" s="42" t="str">
        <f aca="false">IF(VLOOKUP($A10,'B2B - Flux 2 - UBL'!$A10:$R268,14,0)=0,"",VLOOKUP($A10,'B2B - Flux 2 - UBL'!$A10:$R268,14,0))</f>
        <v>Doit être utilisée pour le montant total de la TVA dans la devise de comptabilisation, lorsque le code de devise de comptabilisation de la TVA diffère du Code de devise de facturation.
Les listes de devises valides sont enregistrées auprès de l'Agence de maintenance de la norme ISO 4217 « Codes pour la représentation des monnaies et types de fonds ». Il est recommandé d'utiliser la représentation alpha-3.
Pour plus d'informations, voir l'Article 230 de la Directive 2006/112/CE du Conseil [2].</v>
      </c>
      <c r="O10" s="39" t="s">
        <v>1342</v>
      </c>
      <c r="P10" s="34" t="str">
        <f aca="false">IF(VLOOKUP($A10,'B2B - Flux 2 - UBL'!$A10:$R268,15,0)=0,"",VLOOKUP($A10,'B2B - Flux 2 - UBL'!$A10:$R268,15,0))</f>
        <v>G1.10
G6.08</v>
      </c>
      <c r="Q10" s="34" t="str">
        <f aca="false">IF(VLOOKUP($A10,'B2B - Flux 2 - UBL'!$A10:$R268,16,0)=0,"",VLOOKUP($A10,'B2B - Flux 2 - UBL'!$A10:$R268,16,0))</f>
        <v/>
      </c>
      <c r="R10" s="34" t="str">
        <f aca="false">IF(VLOOKUP($A10,'B2B - Flux 2 - UBL'!$A10:$R268,17,0)=0,"",VLOOKUP($A10,'B2B - Flux 2 - UBL'!$A10:$R268,17,0))</f>
        <v/>
      </c>
      <c r="S10" s="42" t="str">
        <f aca="false">IF(VLOOKUP($A10,'B2B - Flux 2 - UBL'!$A10:$R268,5,0)=0,"",VLOOKUP($A10,'B2B - Flux 2 - UBL'!$A10:$R268,5,0))</f>
        <v/>
      </c>
    </row>
    <row r="11" customFormat="false" ht="142.5" hidden="false" customHeight="false" outlineLevel="0" collapsed="false">
      <c r="A11" s="33" t="s">
        <v>72</v>
      </c>
      <c r="B11" s="34" t="str">
        <f aca="false">IF(VLOOKUP($A11,'B2B - Flux 2 - UBL'!$A11:$R269,2,0)=0,"",VLOOKUP($A11,'B2B - Flux 2 - UBL'!$A11:$R269,2,0))</f>
        <v>0.1</v>
      </c>
      <c r="C11" s="35" t="str">
        <f aca="false">IF(VLOOKUP($A11,'B2B - Flux 2 - UBL'!$A11:$R269,2,0)=0,"",VLOOKUP($A11,'B2B - Flux 2 - UBL'!$A11:$R269,3,0))</f>
        <v>Code de date d'exigibilité de la taxe sur la valeur ajoutée</v>
      </c>
      <c r="D11" s="35"/>
      <c r="E11" s="35"/>
      <c r="F11" s="35"/>
      <c r="G11" s="36" t="str">
        <f aca="false">IF(VLOOKUP($A11,'B2B - Flux 2 - UBL'!$A11:$R269,7,0)=0,"",VLOOKUP($A11,'B2B - Flux 2 - UBL'!$A11:$R269,7,0))</f>
        <v>/Invoice
/CreditNote</v>
      </c>
      <c r="H11" s="36" t="str">
        <f aca="false">IF(VLOOKUP($A11,'B2B - Flux 2 - UBL'!$A11:$R269,8,0)=0,"",VLOOKUP($A11,'B2B - Flux 2 - UBL'!$A11:$R269,8,0))</f>
        <v>/cac:InvoicePeriod/cbc:DescriptionCode</v>
      </c>
      <c r="I11" s="38" t="str">
        <f aca="false">IF(VLOOKUP($A11,'B2B - Flux 2 - UBL'!$A11:$R269,9,0)=0,"",VLOOKUP($A11,'B2B - Flux 2 - UBL'!$A11:$R269,9,0))</f>
        <v>CODE</v>
      </c>
      <c r="J11" s="39" t="n">
        <f aca="false">IF(VLOOKUP($A11,'B2B - Flux 2 - UBL'!$A11:$R269,10,0)=0,"",VLOOKUP($A11,'B2B - Flux 2 - UBL'!$A11:$R269,10,0))</f>
        <v>2</v>
      </c>
      <c r="K11" s="45" t="str">
        <f aca="false">IF(VLOOKUP($A11,'B2B - Flux 2 - UBL'!$A11:$R269,11,0)=0,"",VLOOKUP($A11,'B2B - Flux 2 - UBL'!$A11:$R269,11,0))</f>
        <v>UNTDID 2005</v>
      </c>
      <c r="L11" s="43" t="str">
        <f aca="false">IF(VLOOKUP($A11,'B2B - Flux 2 - UBL'!$A11:$R269,12,0)=0,"",VLOOKUP($A11,'B2B - Flux 2 - UBL'!$A11:$R269,12,0))</f>
        <v/>
      </c>
      <c r="M11" s="42" t="str">
        <f aca="false">IF(VLOOKUP($A11,'B2B - Flux 2 - UBL'!$A11:$R269,13,0)=0,"",VLOOKUP($A11,'B2B - Flux 2 - UBL'!$A11:$R269,13,0))</f>
        <v>Code spécifiant la date à laquelle la TVA devient imputable pour le Vendeur et pour l'Acheteur</v>
      </c>
      <c r="N11" s="42" t="str">
        <f aca="false">IF(VLOOKUP($A11,'B2B - Flux 2 - UBL'!$A11:$R269,14,0)=0,"",VLOOKUP($A11,'B2B - Flux 2 - UBL'!$A11:$R269,14,0))</f>
        <v>Le code doit être choisi parmi les valeurs suivantes issues de l'UNTDID 2005 [6]:
- Date de la facture
- Date de livraison
- Date de paiement
La date d'exigibilité de la taxe sur la valeur ajoutée en code est utilisé lorsque la date d'exigibilité de la taxe sur la valeur ajoutée n'est pas connue au moment de l'envoi de la facture. L'utilisation du BT-8 est donc exclusive de celle du BT-7 et inversement.</v>
      </c>
      <c r="O11" s="39" t="s">
        <v>1342</v>
      </c>
      <c r="P11" s="34" t="str">
        <f aca="false">IF(VLOOKUP($A11,'B2B - Flux 2 - UBL'!$A11:$R269,15,0)=0,"",VLOOKUP($A11,'B2B - Flux 2 - UBL'!$A11:$R269,15,0))</f>
        <v>G1.43
G6.08</v>
      </c>
      <c r="Q11" s="34" t="str">
        <f aca="false">IF(VLOOKUP($A11,'B2B - Flux 2 - UBL'!$A11:$R269,16,0)=0,"",VLOOKUP($A11,'B2B - Flux 2 - UBL'!$A11:$R269,16,0))</f>
        <v/>
      </c>
      <c r="R11" s="34" t="str">
        <f aca="false">IF(VLOOKUP($A11,'B2B - Flux 2 - UBL'!$A11:$R269,17,0)=0,"",VLOOKUP($A11,'B2B - Flux 2 - UBL'!$A11:$R269,17,0))</f>
        <v>BR-CO-3</v>
      </c>
      <c r="S11" s="42" t="str">
        <f aca="false">IF(VLOOKUP($A11,'B2B - Flux 2 - UBL'!$A11:$R269,5,0)=0,"",VLOOKUP($A11,'B2B - Flux 2 - UBL'!$A11:$R269,5,0))</f>
        <v/>
      </c>
    </row>
    <row r="12" customFormat="false" ht="42.75" hidden="false" customHeight="false" outlineLevel="0" collapsed="false">
      <c r="A12" s="33" t="s">
        <v>139</v>
      </c>
      <c r="B12" s="34" t="str">
        <f aca="false">IF(VLOOKUP($A12,'B2B - Flux 2 - UBL'!$A12:$R270,2,0)=0,"",VLOOKUP($A12,'B2B - Flux 2 - UBL'!$A12:$R270,2,0))</f>
        <v>0.1</v>
      </c>
      <c r="C12" s="35" t="str">
        <f aca="false">IF(VLOOKUP($A12,'B2B - Flux 2 - UBL'!$A12:$R270,2,0)=0,"",VLOOKUP($A12,'B2B - Flux 2 - UBL'!$A12:$R270,3,0))</f>
        <v>Conditions de paiement</v>
      </c>
      <c r="D12" s="35"/>
      <c r="E12" s="35"/>
      <c r="F12" s="35"/>
      <c r="G12" s="36" t="str">
        <f aca="false">IF(VLOOKUP($A12,'B2B - Flux 2 - UBL'!$A12:$R270,7,0)=0,"",VLOOKUP($A12,'B2B - Flux 2 - UBL'!$A12:$R270,7,0))</f>
        <v>/Invoice
/CreditNote</v>
      </c>
      <c r="H12" s="37" t="str">
        <f aca="false">IF(VLOOKUP($A12,'B2B - Flux 2 - UBL'!$A12:$R270,8,0)=0,"",VLOOKUP($A12,'B2B - Flux 2 - UBL'!$A12:$R270,8,0))</f>
        <v>/cac:PaymentTerms/cbc:Note</v>
      </c>
      <c r="I12" s="38" t="str">
        <f aca="false">IF(VLOOKUP($A12,'B2B - Flux 2 - UBL'!$A12:$R270,9,0)=0,"",VLOOKUP($A12,'B2B - Flux 2 - UBL'!$A12:$R270,9,0))</f>
        <v>TEXTE</v>
      </c>
      <c r="J12" s="38" t="n">
        <f aca="false">IF(VLOOKUP($A12,'B2B - Flux 2 - UBL'!$A12:$R270,10,0)=0,"",VLOOKUP($A12,'B2B - Flux 2 - UBL'!$A12:$R270,10,0))</f>
        <v>1024</v>
      </c>
      <c r="K12" s="40" t="str">
        <f aca="false">IF(VLOOKUP($A12,'B2B - Flux 2 - UBL'!$A12:$R270,11,0)=0,"",VLOOKUP($A12,'B2B - Flux 2 - UBL'!$A12:$R270,11,0))</f>
        <v/>
      </c>
      <c r="L12" s="43" t="str">
        <f aca="false">IF(VLOOKUP($A12,'B2B - Flux 2 - UBL'!$A12:$R270,12,0)=0,"",VLOOKUP($A12,'B2B - Flux 2 - UBL'!$A12:$R270,12,0))</f>
        <v/>
      </c>
      <c r="M12" s="42" t="str">
        <f aca="false">IF(VLOOKUP($A12,'B2B - Flux 2 - UBL'!$A12:$R270,13,0)=0,"",VLOOKUP($A12,'B2B - Flux 2 - UBL'!$A12:$R270,13,0))</f>
        <v>Description textuelle des conditions de paiement applicables au montant à payer (y compris la description des pénalités éventuelles).</v>
      </c>
      <c r="N12" s="42" t="str">
        <f aca="false">IF(VLOOKUP($A12,'B2B - Flux 2 - UBL'!$A12:$R270,14,0)=0,"",VLOOKUP($A12,'B2B - Flux 2 - UBL'!$A12:$R270,14,0))</f>
        <v>Cet élément peut contenir plusieurs lignes et plusieurs termes.</v>
      </c>
      <c r="O12" s="39" t="s">
        <v>1343</v>
      </c>
      <c r="P12" s="34" t="str">
        <f aca="false">IF(VLOOKUP($A12,'B2B - Flux 2 - UBL'!$A12:$R270,15,0)=0,"",VLOOKUP($A12,'B2B - Flux 2 - UBL'!$A12:$R270,15,0))</f>
        <v>P1.08
G6.09</v>
      </c>
      <c r="Q12" s="34" t="str">
        <f aca="false">IF(VLOOKUP($A12,'B2B - Flux 2 - UBL'!$A12:$R270,16,0)=0,"",VLOOKUP($A12,'B2B - Flux 2 - UBL'!$A12:$R270,16,0))</f>
        <v/>
      </c>
      <c r="R12" s="34" t="str">
        <f aca="false">IF(VLOOKUP($A12,'B2B - Flux 2 - UBL'!$A12:$R270,17,0)=0,"",VLOOKUP($A12,'B2B - Flux 2 - UBL'!$A12:$R270,17,0))</f>
        <v>BR-CO-25</v>
      </c>
      <c r="S12" s="42" t="str">
        <f aca="false">IF(VLOOKUP($A12,'B2B - Flux 2 - UBL'!$A12:$R270,5,0)=0,"",VLOOKUP($A12,'B2B - Flux 2 - UBL'!$A12:$R270,5,0))</f>
        <v/>
      </c>
    </row>
    <row r="13" customFormat="false" ht="42.75" hidden="false" customHeight="false" outlineLevel="0" collapsed="false">
      <c r="A13" s="33" t="s">
        <v>145</v>
      </c>
      <c r="B13" s="34" t="str">
        <f aca="false">IF(VLOOKUP($A13,'B2B - Flux 2 - UBL'!$A13:$R271,2,0)=0,"",VLOOKUP($A13,'B2B - Flux 2 - UBL'!$A13:$R271,2,0))</f>
        <v>0.N</v>
      </c>
      <c r="C13" s="48" t="str">
        <f aca="false">IF(VLOOKUP($A13,'B2B - Flux 2 - UBL'!$A13:$R271,2,0)=0,"",VLOOKUP($A13,'B2B - Flux 2 - UBL'!$A13:$R271,3,0))</f>
        <v>NOTE DE FACTURE</v>
      </c>
      <c r="D13" s="35"/>
      <c r="E13" s="35"/>
      <c r="F13" s="35"/>
      <c r="G13" s="36" t="str">
        <f aca="false">IF(VLOOKUP($A13,'B2B - Flux 2 - UBL'!$A13:$R271,7,0)=0,"",VLOOKUP($A13,'B2B - Flux 2 - UBL'!$A13:$R271,7,0))</f>
        <v>/Invoice
/CreditNote</v>
      </c>
      <c r="H13" s="37" t="str">
        <f aca="false">IF(VLOOKUP($A13,'B2B - Flux 2 - UBL'!$A13:$R271,8,0)=0,"",VLOOKUP($A13,'B2B - Flux 2 - UBL'!$A13:$R271,8,0))</f>
        <v>/cbc:Note</v>
      </c>
      <c r="I13" s="49" t="str">
        <f aca="false">IF(VLOOKUP($A13,'B2B - Flux 2 - UBL'!$A13:$R271,9,0)=0,"",VLOOKUP($A13,'B2B - Flux 2 - UBL'!$A13:$R271,9,0))</f>
        <v/>
      </c>
      <c r="J13" s="50" t="str">
        <f aca="false">IF(VLOOKUP($A13,'B2B - Flux 2 - UBL'!$A13:$R271,10,0)=0,"",VLOOKUP($A13,'B2B - Flux 2 - UBL'!$A13:$R271,10,0))</f>
        <v/>
      </c>
      <c r="K13" s="50" t="str">
        <f aca="false">IF(VLOOKUP($A13,'B2B - Flux 2 - UBL'!$A13:$R271,11,0)=0,"",VLOOKUP($A13,'B2B - Flux 2 - UBL'!$A13:$R271,11,0))</f>
        <v/>
      </c>
      <c r="L13" s="50" t="str">
        <f aca="false">IF(VLOOKUP($A13,'B2B - Flux 2 - UBL'!$A13:$R271,12,0)=0,"",VLOOKUP($A13,'B2B - Flux 2 - UBL'!$A13:$R271,12,0))</f>
        <v/>
      </c>
      <c r="M13" s="49" t="str">
        <f aca="false">IF(VLOOKUP($A13,'B2B - Flux 2 - UBL'!$A13:$R271,13,0)=0,"",VLOOKUP($A13,'B2B - Flux 2 - UBL'!$A13:$R271,13,0))</f>
        <v>Groupe de termes métier fournissant des notes en texte pertinentes dans la facture, associées à un indicateur précisant le sujet de la note.</v>
      </c>
      <c r="N13" s="49" t="str">
        <f aca="false">IF(VLOOKUP($A13,'B2B - Flux 2 - UBL'!$A13:$R271,14,0)=0,"",VLOOKUP($A13,'B2B - Flux 2 - UBL'!$A13:$R271,14,0))</f>
        <v/>
      </c>
      <c r="O13" s="51" t="s">
        <v>1342</v>
      </c>
      <c r="P13" s="51" t="str">
        <f aca="false">IF(VLOOKUP($A13,'B2B - Flux 2 - UBL'!$A13:$R271,15,0)=0,"",VLOOKUP($A13,'B2B - Flux 2 - UBL'!$A13:$R271,15,0))</f>
        <v>G6.08</v>
      </c>
      <c r="Q13" s="50" t="str">
        <f aca="false">IF(VLOOKUP($A13,'B2B - Flux 2 - UBL'!$A13:$R271,16,0)=0,"",VLOOKUP($A13,'B2B - Flux 2 - UBL'!$A13:$R271,16,0))</f>
        <v/>
      </c>
      <c r="R13" s="50" t="str">
        <f aca="false">IF(VLOOKUP($A13,'B2B - Flux 2 - UBL'!$A13:$R271,17,0)=0,"",VLOOKUP($A13,'B2B - Flux 2 - UBL'!$A13:$R271,17,0))</f>
        <v/>
      </c>
      <c r="S13" s="50" t="str">
        <f aca="false">IF(VLOOKUP($A13,'B2B - Flux 2 - UBL'!$A13:$R271,5,0)=0,"",VLOOKUP($A13,'B2B - Flux 2 - UBL'!$A13:$R271,5,0))</f>
        <v/>
      </c>
    </row>
    <row r="14" customFormat="false" ht="28.5" hidden="false" customHeight="false" outlineLevel="0" collapsed="false">
      <c r="A14" s="52" t="s">
        <v>151</v>
      </c>
      <c r="B14" s="34" t="str">
        <f aca="false">IF(VLOOKUP($A14,'B2B - Flux 2 - UBL'!$A14:$R272,2,0)=0,"",VLOOKUP($A14,'B2B - Flux 2 - UBL'!$A14:$R272,2,0))</f>
        <v>0.1</v>
      </c>
      <c r="C14" s="53"/>
      <c r="D14" s="54" t="str">
        <f aca="false">IF(VLOOKUP($A14,'B2B - Flux 2 - UBL'!$A14:$R272,4,0)=0,"",VLOOKUP($A14,'B2B - Flux 2 - UBL'!$A14:$R272,4,0))</f>
        <v>Code du sujet de la note de facture</v>
      </c>
      <c r="E14" s="54"/>
      <c r="F14" s="55"/>
      <c r="G14" s="36" t="str">
        <f aca="false">IF(VLOOKUP($A14,'B2B - Flux 2 - UBL'!$A14:$R272,7,0)=0,"",VLOOKUP($A14,'B2B - Flux 2 - UBL'!$A14:$R272,7,0))</f>
        <v>/Invoice
/CreditNote</v>
      </c>
      <c r="H14" s="37" t="str">
        <f aca="false">IF(VLOOKUP($A14,'B2B - Flux 2 - UBL'!$A14:$R272,8,0)=0,"",VLOOKUP($A14,'B2B - Flux 2 - UBL'!$A14:$R272,8,0))</f>
        <v>/cbc:Note</v>
      </c>
      <c r="I14" s="34" t="str">
        <f aca="false">IF(VLOOKUP($A14,'B2B - Flux 2 - UBL'!$A14:$R272,9,0)=0,"",VLOOKUP($A14,'B2B - Flux 2 - UBL'!$A14:$R272,9,0))</f>
        <v>TEXTE</v>
      </c>
      <c r="J14" s="39" t="n">
        <f aca="false">IF(VLOOKUP($A14,'B2B - Flux 2 - UBL'!$A14:$R272,10,0)=0,"",VLOOKUP($A14,'B2B - Flux 2 - UBL'!$A14:$R272,10,0))</f>
        <v>3</v>
      </c>
      <c r="K14" s="38" t="str">
        <f aca="false">IF(VLOOKUP($A14,'B2B - Flux 2 - UBL'!$A14:$R272,11,0)=0,"",VLOOKUP($A14,'B2B - Flux 2 - UBL'!$A14:$R272,11,0))</f>
        <v>UNTDID 4451</v>
      </c>
      <c r="L14" s="42" t="str">
        <f aca="false">IF(VLOOKUP($A14,'B2B - Flux 2 - UBL'!$A14:$R272,12,0)=0,"",VLOOKUP($A14,'B2B - Flux 2 - UBL'!$A14:$R272,12,0))</f>
        <v/>
      </c>
      <c r="M14" s="42" t="str">
        <f aca="false">IF(VLOOKUP($A14,'B2B - Flux 2 - UBL'!$A14:$R272,13,0)=0,"",VLOOKUP($A14,'B2B - Flux 2 - UBL'!$A14:$R272,13,0))</f>
        <v>Sujet de la note en texte suivant.</v>
      </c>
      <c r="N14" s="42" t="str">
        <f aca="false">IF(VLOOKUP($A14,'B2B - Flux 2 - UBL'!$A14:$R272,14,0)=0,"",VLOOKUP($A14,'B2B - Flux 2 - UBL'!$A14:$R272,14,0))</f>
        <v>Doit être choisi permi les codes disponibles dans la liste UNTDID 4451 [6].</v>
      </c>
      <c r="O14" s="39" t="s">
        <v>1342</v>
      </c>
      <c r="P14" s="34" t="str">
        <f aca="false">IF(VLOOKUP($A14,'B2B - Flux 2 - UBL'!$A14:$R272,15,0)=0,"",VLOOKUP($A14,'B2B - Flux 2 - UBL'!$A14:$R272,15,0))</f>
        <v>G1.52
G6.08</v>
      </c>
      <c r="Q14" s="34" t="str">
        <f aca="false">IF(VLOOKUP($A14,'B2B - Flux 2 - UBL'!$A14:$R272,16,0)=0,"",VLOOKUP($A14,'B2B - Flux 2 - UBL'!$A14:$R272,16,0))</f>
        <v/>
      </c>
      <c r="R14" s="34" t="str">
        <f aca="false">IF(VLOOKUP($A14,'B2B - Flux 2 - UBL'!$A14:$R272,17,0)=0,"",VLOOKUP($A14,'B2B - Flux 2 - UBL'!$A14:$R272,17,0))</f>
        <v/>
      </c>
      <c r="S14" s="56" t="str">
        <f aca="false">IF(VLOOKUP($A14,'B2B - Flux 2 - UBL'!$A14:$R272,5,0)=0,"",VLOOKUP($A14,'B2B - Flux 2 - UBL'!$A14:$R272,5,0))</f>
        <v/>
      </c>
    </row>
    <row r="15" customFormat="false" ht="28.5" hidden="false" customHeight="false" outlineLevel="0" collapsed="false">
      <c r="A15" s="52" t="s">
        <v>157</v>
      </c>
      <c r="B15" s="34" t="str">
        <f aca="false">IF(VLOOKUP($A15,'B2B - Flux 2 - UBL'!$A15:$R273,2,0)=0,"",VLOOKUP($A15,'B2B - Flux 2 - UBL'!$A15:$R273,2,0))</f>
        <v>1.1</v>
      </c>
      <c r="C15" s="53"/>
      <c r="D15" s="54" t="str">
        <f aca="false">IF(VLOOKUP($A15,'B2B - Flux 2 - UBL'!$A15:$R273,4,0)=0,"",VLOOKUP($A15,'B2B - Flux 2 - UBL'!$A15:$R273,4,0))</f>
        <v>Note de facture</v>
      </c>
      <c r="E15" s="54"/>
      <c r="F15" s="55"/>
      <c r="G15" s="36" t="str">
        <f aca="false">IF(VLOOKUP($A15,'B2B - Flux 2 - UBL'!$A15:$R273,7,0)=0,"",VLOOKUP($A15,'B2B - Flux 2 - UBL'!$A15:$R273,7,0))</f>
        <v>/Invoice
/CreditNote</v>
      </c>
      <c r="H15" s="37" t="str">
        <f aca="false">IF(VLOOKUP($A15,'B2B - Flux 2 - UBL'!$A15:$R273,8,0)=0,"",VLOOKUP($A15,'B2B - Flux 2 - UBL'!$A15:$R273,8,0))</f>
        <v>/cbc:Note</v>
      </c>
      <c r="I15" s="38" t="str">
        <f aca="false">IF(VLOOKUP($A15,'B2B - Flux 2 - UBL'!$A15:$R273,9,0)=0,"",VLOOKUP($A15,'B2B - Flux 2 - UBL'!$A15:$R273,9,0))</f>
        <v>TEXTE</v>
      </c>
      <c r="J15" s="39" t="n">
        <f aca="false">IF(VLOOKUP($A15,'B2B - Flux 2 - UBL'!$A15:$R273,10,0)=0,"",VLOOKUP($A15,'B2B - Flux 2 - UBL'!$A15:$R273,10,0))</f>
        <v>1024</v>
      </c>
      <c r="K15" s="40" t="str">
        <f aca="false">IF(VLOOKUP($A15,'B2B - Flux 2 - UBL'!$A15:$R273,11,0)=0,"",VLOOKUP($A15,'B2B - Flux 2 - UBL'!$A15:$R273,11,0))</f>
        <v/>
      </c>
      <c r="L15" s="43" t="str">
        <f aca="false">IF(VLOOKUP($A15,'B2B - Flux 2 - UBL'!$A15:$R273,12,0)=0,"",VLOOKUP($A15,'B2B - Flux 2 - UBL'!$A15:$R273,12,0))</f>
        <v/>
      </c>
      <c r="M15" s="42" t="str">
        <f aca="false">IF(VLOOKUP($A15,'B2B - Flux 2 - UBL'!$A15:$R273,13,0)=0,"",VLOOKUP($A15,'B2B - Flux 2 - UBL'!$A15:$R273,13,0))</f>
        <v>Commentaire fournissant des informations non structurées concernant la Facture dans son ensemble.</v>
      </c>
      <c r="N15" s="42" t="str">
        <f aca="false">IF(VLOOKUP($A15,'B2B - Flux 2 - UBL'!$A15:$R273,14,0)=0,"",VLOOKUP($A15,'B2B - Flux 2 - UBL'!$A15:$R273,14,0))</f>
        <v>Exemple : raison d'une rectification.</v>
      </c>
      <c r="O15" s="39" t="s">
        <v>1342</v>
      </c>
      <c r="P15" s="34" t="str">
        <f aca="false">IF(VLOOKUP($A15,'B2B - Flux 2 - UBL'!$A15:$R273,15,0)=0,"",VLOOKUP($A15,'B2B - Flux 2 - UBL'!$A15:$R273,15,0))</f>
        <v>P1.08
G6.08</v>
      </c>
      <c r="Q15" s="34" t="str">
        <f aca="false">IF(VLOOKUP($A15,'B2B - Flux 2 - UBL'!$A15:$R273,16,0)=0,"",VLOOKUP($A15,'B2B - Flux 2 - UBL'!$A15:$R273,16,0))</f>
        <v/>
      </c>
      <c r="R15" s="34" t="str">
        <f aca="false">IF(VLOOKUP($A15,'B2B - Flux 2 - UBL'!$A15:$R273,17,0)=0,"",VLOOKUP($A15,'B2B - Flux 2 - UBL'!$A15:$R273,17,0))</f>
        <v/>
      </c>
      <c r="S15" s="56" t="str">
        <f aca="false">IF(VLOOKUP($A15,'B2B - Flux 2 - UBL'!$A15:$R273,5,0)=0,"",VLOOKUP($A15,'B2B - Flux 2 - UBL'!$A15:$R273,5,0))</f>
        <v/>
      </c>
    </row>
    <row r="16" customFormat="false" ht="42.75" hidden="false" customHeight="false" outlineLevel="0" collapsed="false">
      <c r="A16" s="33" t="s">
        <v>162</v>
      </c>
      <c r="B16" s="34" t="str">
        <f aca="false">IF(VLOOKUP($A16,'B2B - Flux 2 - UBL'!$A16:$R274,2,0)=0,"",VLOOKUP($A16,'B2B - Flux 2 - UBL'!$A16:$R274,2,0))</f>
        <v>1.1</v>
      </c>
      <c r="C16" s="57" t="str">
        <f aca="false">IF(VLOOKUP($A16,'B2B - Flux 2 - UBL'!$A16:$R274,2,0)=0,"",VLOOKUP($A16,'B2B - Flux 2 - UBL'!$A16:$R274,3,0))</f>
        <v>CONTROLE DU PROCESSUS</v>
      </c>
      <c r="D16" s="35"/>
      <c r="E16" s="35"/>
      <c r="F16" s="35"/>
      <c r="G16" s="36" t="str">
        <f aca="false">IF(VLOOKUP($A16,'B2B - Flux 2 - UBL'!$A16:$R274,7,0)=0,"",VLOOKUP($A16,'B2B - Flux 2 - UBL'!$A16:$R274,7,0))</f>
        <v/>
      </c>
      <c r="H16" s="37" t="str">
        <f aca="false">IF(VLOOKUP($A16,'B2B - Flux 2 - UBL'!$A16:$R274,8,0)=0,"",VLOOKUP($A16,'B2B - Flux 2 - UBL'!$A16:$R274,8,0))</f>
        <v/>
      </c>
      <c r="I16" s="58" t="str">
        <f aca="false">IF(VLOOKUP($A16,'B2B - Flux 2 - UBL'!$A16:$R274,9,0)=0,"",VLOOKUP($A16,'B2B - Flux 2 - UBL'!$A16:$R274,9,0))</f>
        <v/>
      </c>
      <c r="J16" s="51" t="str">
        <f aca="false">IF(VLOOKUP($A16,'B2B - Flux 2 - UBL'!$A16:$R274,10,0)=0,"",VLOOKUP($A16,'B2B - Flux 2 - UBL'!$A16:$R274,10,0))</f>
        <v/>
      </c>
      <c r="K16" s="51" t="str">
        <f aca="false">IF(VLOOKUP($A16,'B2B - Flux 2 - UBL'!$A16:$R274,11,0)=0,"",VLOOKUP($A16,'B2B - Flux 2 - UBL'!$A16:$R274,11,0))</f>
        <v/>
      </c>
      <c r="L16" s="51" t="str">
        <f aca="false">IF(VLOOKUP($A16,'B2B - Flux 2 - UBL'!$A16:$R274,12,0)=0,"",VLOOKUP($A16,'B2B - Flux 2 - UBL'!$A16:$R274,12,0))</f>
        <v/>
      </c>
      <c r="M16" s="59" t="str">
        <f aca="false">IF(VLOOKUP($A16,'B2B - Flux 2 - UBL'!$A16:$R274,13,0)=0,"",VLOOKUP($A16,'B2B - Flux 2 - UBL'!$A16:$R274,13,0))</f>
        <v>Groupe de termes métiers fournissant des informations sur le processus métier et les règles applicables au document Facture.</v>
      </c>
      <c r="N16" s="60" t="str">
        <f aca="false">IF(VLOOKUP($A16,'B2B - Flux 2 - UBL'!$A16:$R274,14,0)=0,"",VLOOKUP($A16,'B2B - Flux 2 - UBL'!$A16:$R274,14,0))</f>
        <v/>
      </c>
      <c r="O16" s="174" t="s">
        <v>1342</v>
      </c>
      <c r="P16" s="61" t="str">
        <f aca="false">IF(VLOOKUP($A16,'B2B - Flux 2 - UBL'!$A16:$R274,15,0)=0,"",VLOOKUP($A16,'B2B - Flux 2 - UBL'!$A16:$R274,15,0))</f>
        <v/>
      </c>
      <c r="Q16" s="61" t="str">
        <f aca="false">IF(VLOOKUP($A16,'B2B - Flux 2 - UBL'!$A16:$R274,16,0)=0,"",VLOOKUP($A16,'B2B - Flux 2 - UBL'!$A16:$R274,16,0))</f>
        <v/>
      </c>
      <c r="R16" s="61" t="str">
        <f aca="false">IF(VLOOKUP($A16,'B2B - Flux 2 - UBL'!$A16:$R274,17,0)=0,"",VLOOKUP($A16,'B2B - Flux 2 - UBL'!$A16:$R274,17,0))</f>
        <v/>
      </c>
      <c r="S16" s="51" t="str">
        <f aca="false">IF(VLOOKUP($A16,'B2B - Flux 2 - UBL'!$A16:$R274,5,0)=0,"",VLOOKUP($A16,'B2B - Flux 2 - UBL'!$A16:$R274,5,0))</f>
        <v/>
      </c>
    </row>
    <row r="17" customFormat="false" ht="85.5" hidden="false" customHeight="false" outlineLevel="0" collapsed="false">
      <c r="A17" s="52" t="s">
        <v>165</v>
      </c>
      <c r="B17" s="34" t="str">
        <f aca="false">IF(VLOOKUP($A17,'B2B - Flux 2 - UBL'!$A17:$R275,2,0)=0,"",VLOOKUP($A17,'B2B - Flux 2 - UBL'!$A17:$R275,2,0))</f>
        <v>0.1</v>
      </c>
      <c r="C17" s="53"/>
      <c r="D17" s="54" t="str">
        <f aca="false">IF(VLOOKUP($A17,'B2B - Flux 2 - UBL'!$A17:$R275,4,0)=0,"",VLOOKUP($A17,'B2B - Flux 2 - UBL'!$A17:$R275,4,0))</f>
        <v>Type de processus métier (cadre de facturation)</v>
      </c>
      <c r="E17" s="54"/>
      <c r="F17" s="55"/>
      <c r="G17" s="36" t="str">
        <f aca="false">IF(VLOOKUP($A17,'B2B - Flux 2 - UBL'!$A17:$R275,7,0)=0,"",VLOOKUP($A17,'B2B - Flux 2 - UBL'!$A17:$R275,7,0))</f>
        <v>/Invoice
/CreditNote</v>
      </c>
      <c r="H17" s="37" t="str">
        <f aca="false">IF(VLOOKUP($A17,'B2B - Flux 2 - UBL'!$A17:$R275,8,0)=0,"",VLOOKUP($A17,'B2B - Flux 2 - UBL'!$A17:$R275,8,0))</f>
        <v>/cbc:ProfileID</v>
      </c>
      <c r="I17" s="38" t="str">
        <f aca="false">IF(VLOOKUP($A17,'B2B - Flux 2 - UBL'!$A17:$R275,9,0)=0,"",VLOOKUP($A17,'B2B - Flux 2 - UBL'!$A17:$R275,9,0))</f>
        <v>TEXTE</v>
      </c>
      <c r="J17" s="39" t="n">
        <f aca="false">IF(VLOOKUP($A17,'B2B - Flux 2 - UBL'!$A17:$R275,10,0)=0,"",VLOOKUP($A17,'B2B - Flux 2 - UBL'!$A17:$R275,10,0))</f>
        <v>3</v>
      </c>
      <c r="K17" s="40" t="str">
        <f aca="false">IF(VLOOKUP($A17,'B2B - Flux 2 - UBL'!$A17:$R275,11,0)=0,"",VLOOKUP($A17,'B2B - Flux 2 - UBL'!$A17:$R275,11,0))</f>
        <v/>
      </c>
      <c r="L17" s="43" t="str">
        <f aca="false">IF(VLOOKUP($A17,'B2B - Flux 2 - UBL'!$A17:$R275,12,0)=0,"",VLOOKUP($A17,'B2B - Flux 2 - UBL'!$A17:$R275,12,0))</f>
        <v/>
      </c>
      <c r="M17" s="42" t="str">
        <f aca="false">IF(VLOOKUP($A17,'B2B - Flux 2 - UBL'!$A17:$R275,13,0)=0,"",VLOOKUP($A17,'B2B - Flux 2 - UBL'!$A17:$R275,13,0))</f>
        <v>Identifie le contexte de processus métier dans lequel se déroule l'opération. Permet à l'Acheteur de traiter la Facture de manière appropriée.</v>
      </c>
      <c r="N17" s="42" t="str">
        <f aca="false">IF(VLOOKUP($A17,'B2B - Flux 2 - UBL'!$A17:$R275,14,0)=0,"",VLOOKUP($A17,'B2B - Flux 2 - UBL'!$A17:$R275,14,0))</f>
        <v>A spécifier par l'Acheteur.</v>
      </c>
      <c r="O17" s="39" t="s">
        <v>1342</v>
      </c>
      <c r="P17" s="34" t="str">
        <f aca="false">IF(VLOOKUP($A17,'B2B - Flux 2 - UBL'!$A17:$R275,15,0)=0,"",VLOOKUP($A17,'B2B - Flux 2 - UBL'!$A17:$R275,15,0))</f>
        <v>G1.02
G1.33
G1.59
G1.60
G1.64
G6.08</v>
      </c>
      <c r="Q17" s="34" t="str">
        <f aca="false">IF(VLOOKUP($A17,'B2B - Flux 2 - UBL'!$A17:$R275,16,0)=0,"",VLOOKUP($A17,'B2B - Flux 2 - UBL'!$A17:$R275,16,0))</f>
        <v/>
      </c>
      <c r="R17" s="34" t="str">
        <f aca="false">IF(VLOOKUP($A17,'B2B - Flux 2 - UBL'!$A17:$R275,17,0)=0,"",VLOOKUP($A17,'B2B - Flux 2 - UBL'!$A17:$R275,17,0))</f>
        <v/>
      </c>
      <c r="S17" s="42" t="str">
        <f aca="false">IF(VLOOKUP($A17,'B2B - Flux 2 - UBL'!$A17:$R275,5,0)=0,"",VLOOKUP($A17,'B2B - Flux 2 - UBL'!$A17:$R275,5,0))</f>
        <v/>
      </c>
    </row>
    <row r="18" customFormat="false" ht="57" hidden="false" customHeight="false" outlineLevel="0" collapsed="false">
      <c r="A18" s="52" t="s">
        <v>171</v>
      </c>
      <c r="B18" s="34" t="str">
        <f aca="false">IF(VLOOKUP($A18,'B2B - Flux 2 - UBL'!$A18:$R276,2,0)=0,"",VLOOKUP($A18,'B2B - Flux 2 - UBL'!$A18:$R276,2,0))</f>
        <v>1.1</v>
      </c>
      <c r="C18" s="62"/>
      <c r="D18" s="54" t="str">
        <f aca="false">IF(VLOOKUP($A18,'B2B - Flux 2 - UBL'!$A18:$R276,4,0)=0,"",VLOOKUP($A18,'B2B - Flux 2 - UBL'!$A18:$R276,4,0))</f>
        <v>Type de profil (e-invoicing, e-reporting, facture etc..)</v>
      </c>
      <c r="E18" s="63"/>
      <c r="F18" s="63"/>
      <c r="G18" s="36" t="str">
        <f aca="false">IF(VLOOKUP($A18,'B2B - Flux 2 - UBL'!$A18:$R276,7,0)=0,"",VLOOKUP($A18,'B2B - Flux 2 - UBL'!$A18:$R276,7,0))</f>
        <v>/Invoice
/CreditNote</v>
      </c>
      <c r="H18" s="37" t="str">
        <f aca="false">IF(VLOOKUP($A18,'B2B - Flux 2 - UBL'!$A18:$R276,8,0)=0,"",VLOOKUP($A18,'B2B - Flux 2 - UBL'!$A18:$R276,8,0))</f>
        <v>/cbc:CustomizationID</v>
      </c>
      <c r="I18" s="38" t="str">
        <f aca="false">IF(VLOOKUP($A18,'B2B - Flux 2 - UBL'!$A18:$R276,9,0)=0,"",VLOOKUP($A18,'B2B - Flux 2 - UBL'!$A18:$R276,9,0))</f>
        <v>IDENTIFIANT</v>
      </c>
      <c r="J18" s="39" t="str">
        <f aca="false">IF(VLOOKUP($A18,'B2B - Flux 2 - UBL'!$A18:$R276,10,0)=0,"",VLOOKUP($A18,'B2B - Flux 2 - UBL'!$A18:$R276,10,0))</f>
        <v/>
      </c>
      <c r="K18" s="40" t="str">
        <f aca="false">IF(VLOOKUP($A18,'B2B - Flux 2 - UBL'!$A18:$R276,11,0)=0,"",VLOOKUP($A18,'B2B - Flux 2 - UBL'!$A18:$R276,11,0))</f>
        <v/>
      </c>
      <c r="L18" s="43" t="str">
        <f aca="false">IF(VLOOKUP($A18,'B2B - Flux 2 - UBL'!$A18:$R276,12,0)=0,"",VLOOKUP($A18,'B2B - Flux 2 - UBL'!$A18:$R276,12,0))</f>
        <v/>
      </c>
      <c r="M18" s="42" t="str">
        <f aca="false">IF(VLOOKUP($A18,'B2B - Flux 2 - UBL'!$A18:$R276,13,0)=0,"",VLOOKUP($A18,'B2B - Flux 2 - UBL'!$A18:$R276,13,0))</f>
        <v>Identification de la spécification contenant la totalité des règles concernant le contenu sémantique, les cardinalités et les règles opérationnelles auxquelles se conforment les données contenues dans l’instance de document.</v>
      </c>
      <c r="N18" s="42" t="str">
        <f aca="false">IF(VLOOKUP($A18,'B2B - Flux 2 - UBL'!$A18:$R276,14,0)=0,"",VLOOKUP($A18,'B2B - Flux 2 - UBL'!$A18:$R276,14,0))</f>
        <v>Elle identifie la norme de facturation européenne ainsi que les éventuelles extensions appliquées.
L'identification peut inclure la version de la spécification.</v>
      </c>
      <c r="O18" s="39" t="s">
        <v>1342</v>
      </c>
      <c r="P18" s="34" t="str">
        <f aca="false">IF(VLOOKUP($A18,'B2B - Flux 2 - UBL'!$A18:$R276,15,0)=0,"",VLOOKUP($A18,'B2B - Flux 2 - UBL'!$A18:$R276,15,0))</f>
        <v/>
      </c>
      <c r="Q18" s="34" t="str">
        <f aca="false">IF(VLOOKUP($A18,'B2B - Flux 2 - UBL'!$A18:$R276,16,0)=0,"",VLOOKUP($A18,'B2B - Flux 2 - UBL'!$A18:$R276,16,0))</f>
        <v>S1.06</v>
      </c>
      <c r="R18" s="34" t="str">
        <f aca="false">IF(VLOOKUP($A18,'B2B - Flux 2 - UBL'!$A18:$R276,17,0)=0,"",VLOOKUP($A18,'B2B - Flux 2 - UBL'!$A18:$R276,17,0))</f>
        <v>BR-1</v>
      </c>
      <c r="S18" s="64" t="str">
        <f aca="false">IF(VLOOKUP($A18,'B2B - Flux 2 - UBL'!$A18:$R276,5,0)=0,"",VLOOKUP($A18,'B2B - Flux 2 - UBL'!$A18:$R276,5,0))</f>
        <v/>
      </c>
    </row>
    <row r="19" customFormat="false" ht="85.5" hidden="false" customHeight="false" outlineLevel="0" collapsed="false">
      <c r="A19" s="33" t="s">
        <v>178</v>
      </c>
      <c r="B19" s="34" t="str">
        <f aca="false">IF(VLOOKUP($A19,'B2B - Flux 2 - UBL'!$A19:$R277,2,0)=0,"",VLOOKUP($A19,'B2B - Flux 2 - UBL'!$A19:$R277,2,0))</f>
        <v>0.N</v>
      </c>
      <c r="C19" s="57" t="str">
        <f aca="false">IF(VLOOKUP($A19,'B2B - Flux 2 - UBL'!$A19:$R277,2,0)=0,"",VLOOKUP($A19,'B2B - Flux 2 - UBL'!$A19:$R277,3,0))</f>
        <v>RÉFÉRENCE À UNE FACTURE ANTÉRIEURE</v>
      </c>
      <c r="D19" s="35"/>
      <c r="E19" s="35"/>
      <c r="F19" s="35"/>
      <c r="G19" s="36" t="str">
        <f aca="false">IF(VLOOKUP($A19,'B2B - Flux 2 - UBL'!$A19:$R277,7,0)=0,"",VLOOKUP($A19,'B2B - Flux 2 - UBL'!$A19:$R277,7,0))</f>
        <v>/Invoice
/CreditNote</v>
      </c>
      <c r="H19" s="37" t="str">
        <f aca="false">IF(VLOOKUP($A19,'B2B - Flux 2 - UBL'!$A19:$R277,8,0)=0,"",VLOOKUP($A19,'B2B - Flux 2 - UBL'!$A19:$R277,8,0))</f>
        <v>/cac:BillingReference/cac:InvoiceDocumentReference</v>
      </c>
      <c r="I19" s="58" t="str">
        <f aca="false">IF(VLOOKUP($A19,'B2B - Flux 2 - UBL'!$A19:$R277,9,0)=0,"",VLOOKUP($A19,'B2B - Flux 2 - UBL'!$A19:$R277,9,0))</f>
        <v/>
      </c>
      <c r="J19" s="51" t="str">
        <f aca="false">IF(VLOOKUP($A19,'B2B - Flux 2 - UBL'!$A19:$R277,10,0)=0,"",VLOOKUP($A19,'B2B - Flux 2 - UBL'!$A19:$R277,10,0))</f>
        <v/>
      </c>
      <c r="K19" s="51" t="str">
        <f aca="false">IF(VLOOKUP($A19,'B2B - Flux 2 - UBL'!$A19:$R277,11,0)=0,"",VLOOKUP($A19,'B2B - Flux 2 - UBL'!$A19:$R277,11,0))</f>
        <v/>
      </c>
      <c r="L19" s="51" t="str">
        <f aca="false">IF(VLOOKUP($A19,'B2B - Flux 2 - UBL'!$A19:$R277,12,0)=0,"",VLOOKUP($A19,'B2B - Flux 2 - UBL'!$A19:$R277,12,0))</f>
        <v/>
      </c>
      <c r="M19" s="59" t="str">
        <f aca="false">IF(VLOOKUP($A19,'B2B - Flux 2 - UBL'!$A19:$R277,13,0)=0,"",VLOOKUP($A19,'B2B - Flux 2 - UBL'!$A19:$R277,13,0))</f>
        <v>Groupe de termes métiers fournissant des informations sur une Facture antérieure qui doit être rectifiée ou faire l’objet d’une facture d’avoir.</v>
      </c>
      <c r="N19" s="60" t="str">
        <f aca="false">IF(VLOOKUP($A19,'B2B - Flux 2 - UBL'!$A19:$R277,14,0)=0,"",VLOOKUP($A19,'B2B - Flux 2 - UBL'!$A19:$R277,14,0))</f>
        <v>À utiliser dans les cas suivants : 
- la correction d'une facture précédente
- la facture finale faisant référence à des factures partielles précédentes
- la facture finale faisant référence à des factures de pré-paiement précédentes</v>
      </c>
      <c r="O19" s="174" t="s">
        <v>1342</v>
      </c>
      <c r="P19" s="61" t="str">
        <f aca="false">IF(VLOOKUP($A19,'B2B - Flux 2 - UBL'!$A19:$R277,15,0)=0,"",VLOOKUP($A19,'B2B - Flux 2 - UBL'!$A19:$R277,15,0))</f>
        <v>G1.31</v>
      </c>
      <c r="Q19" s="61" t="str">
        <f aca="false">IF(VLOOKUP($A19,'B2B - Flux 2 - UBL'!$A19:$R277,16,0)=0,"",VLOOKUP($A19,'B2B - Flux 2 - UBL'!$A19:$R277,16,0))</f>
        <v/>
      </c>
      <c r="R19" s="61" t="str">
        <f aca="false">IF(VLOOKUP($A19,'B2B - Flux 2 - UBL'!$A19:$R277,17,0)=0,"",VLOOKUP($A19,'B2B - Flux 2 - UBL'!$A19:$R277,17,0))</f>
        <v/>
      </c>
      <c r="S19" s="51" t="str">
        <f aca="false">IF(VLOOKUP($A19,'B2B - Flux 2 - UBL'!$A19:$R277,5,0)=0,"",VLOOKUP($A19,'B2B - Flux 2 - UBL'!$A19:$R277,5,0))</f>
        <v/>
      </c>
    </row>
    <row r="20" customFormat="false" ht="28.5" hidden="false" customHeight="false" outlineLevel="0" collapsed="false">
      <c r="A20" s="52" t="s">
        <v>184</v>
      </c>
      <c r="B20" s="34" t="str">
        <f aca="false">IF(VLOOKUP($A20,'B2B - Flux 2 - UBL'!$A20:$R278,2,0)=0,"",VLOOKUP($A20,'B2B - Flux 2 - UBL'!$A20:$R278,2,0))</f>
        <v>1.1</v>
      </c>
      <c r="C20" s="53"/>
      <c r="D20" s="54" t="str">
        <f aca="false">IF(VLOOKUP($A20,'B2B - Flux 2 - UBL'!$A20:$R278,4,0)=0,"",VLOOKUP($A20,'B2B - Flux 2 - UBL'!$A20:$R278,4,0))</f>
        <v>Référence à une facture antérieure</v>
      </c>
      <c r="E20" s="54"/>
      <c r="F20" s="54"/>
      <c r="G20" s="36" t="str">
        <f aca="false">IF(VLOOKUP($A20,'B2B - Flux 2 - UBL'!$A20:$R278,7,0)=0,"",VLOOKUP($A20,'B2B - Flux 2 - UBL'!$A20:$R278,7,0))</f>
        <v>/Invoice
/CreditNote</v>
      </c>
      <c r="H20" s="37" t="str">
        <f aca="false">IF(VLOOKUP($A20,'B2B - Flux 2 - UBL'!$A20:$R278,8,0)=0,"",VLOOKUP($A20,'B2B - Flux 2 - UBL'!$A20:$R278,8,0))</f>
        <v>/cac:BillingReference/cac:InvoiceDocumentReference/cbc:ID</v>
      </c>
      <c r="I20" s="34" t="str">
        <f aca="false">IF(VLOOKUP($A20,'B2B - Flux 2 - UBL'!$A20:$R278,9,0)=0,"",VLOOKUP($A20,'B2B - Flux 2 - UBL'!$A20:$R278,9,0))</f>
        <v>REFERENCE DE DOCUMENT</v>
      </c>
      <c r="J20" s="39" t="n">
        <f aca="false">IF(VLOOKUP($A20,'B2B - Flux 2 - UBL'!$A20:$R278,10,0)=0,"",VLOOKUP($A20,'B2B - Flux 2 - UBL'!$A20:$R278,10,0))</f>
        <v>20</v>
      </c>
      <c r="K20" s="40" t="str">
        <f aca="false">IF(VLOOKUP($A20,'B2B - Flux 2 - UBL'!$A20:$R278,11,0)=0,"",VLOOKUP($A20,'B2B - Flux 2 - UBL'!$A20:$R278,11,0))</f>
        <v/>
      </c>
      <c r="L20" s="43" t="str">
        <f aca="false">IF(VLOOKUP($A20,'B2B - Flux 2 - UBL'!$A20:$R278,12,0)=0,"",VLOOKUP($A20,'B2B - Flux 2 - UBL'!$A20:$R278,12,0))</f>
        <v/>
      </c>
      <c r="M20" s="42" t="str">
        <f aca="false">IF(VLOOKUP($A20,'B2B - Flux 2 - UBL'!$A20:$R278,13,0)=0,"",VLOOKUP($A20,'B2B - Flux 2 - UBL'!$A20:$R278,13,0))</f>
        <v>Identification d'une Facture précédemment envoyée par le Vendeur.</v>
      </c>
      <c r="N20" s="42" t="str">
        <f aca="false">IF(VLOOKUP($A20,'B2B - Flux 2 - UBL'!$A20:$R278,14,0)=0,"",VLOOKUP($A20,'B2B - Flux 2 - UBL'!$A20:$R278,14,0))</f>
        <v/>
      </c>
      <c r="O20" s="39" t="s">
        <v>1342</v>
      </c>
      <c r="P20" s="34" t="str">
        <f aca="false">IF(VLOOKUP($A20,'B2B - Flux 2 - UBL'!$A20:$R278,15,0)=0,"",VLOOKUP($A20,'B2B - Flux 2 - UBL'!$A20:$R278,15,0))</f>
        <v>G1.05
G1.06 (B2G-FT)</v>
      </c>
      <c r="Q20" s="34" t="str">
        <f aca="false">IF(VLOOKUP($A20,'B2B - Flux 2 - UBL'!$A20:$R278,16,0)=0,"",VLOOKUP($A20,'B2B - Flux 2 - UBL'!$A20:$R278,16,0))</f>
        <v/>
      </c>
      <c r="R20" s="34" t="str">
        <f aca="false">IF(VLOOKUP($A20,'B2B - Flux 2 - UBL'!$A20:$R278,17,0)=0,"",VLOOKUP($A20,'B2B - Flux 2 - UBL'!$A20:$R278,17,0))</f>
        <v>BR-55</v>
      </c>
      <c r="S20" s="42" t="str">
        <f aca="false">IF(VLOOKUP($A20,'B2B - Flux 2 - UBL'!$A20:$R278,5,0)=0,"",VLOOKUP($A20,'B2B - Flux 2 - UBL'!$A20:$R278,5,0))</f>
        <v/>
      </c>
    </row>
    <row r="21" customFormat="false" ht="42.75" hidden="false" customHeight="false" outlineLevel="0" collapsed="false">
      <c r="A21" s="52" t="s">
        <v>190</v>
      </c>
      <c r="B21" s="34" t="str">
        <f aca="false">IF(VLOOKUP($A21,'B2B - Flux 2 - UBL'!$A21:$R279,2,0)=0,"",VLOOKUP($A21,'B2B - Flux 2 - UBL'!$A21:$R279,2,0))</f>
        <v>0.1</v>
      </c>
      <c r="C21" s="65"/>
      <c r="D21" s="54" t="str">
        <f aca="false">IF(VLOOKUP($A21,'B2B - Flux 2 - UBL'!$A21:$R279,4,0)=0,"",VLOOKUP($A21,'B2B - Flux 2 - UBL'!$A21:$R279,4,0))</f>
        <v>Date d'émission de facture antérieure</v>
      </c>
      <c r="E21" s="54"/>
      <c r="F21" s="54"/>
      <c r="G21" s="36" t="str">
        <f aca="false">IF(VLOOKUP($A21,'B2B - Flux 2 - UBL'!$A21:$R279,7,0)=0,"",VLOOKUP($A21,'B2B - Flux 2 - UBL'!$A21:$R279,7,0))</f>
        <v>/Invoice
/CreditNote</v>
      </c>
      <c r="H21" s="37" t="str">
        <f aca="false">IF(VLOOKUP($A21,'B2B - Flux 2 - UBL'!$A21:$R279,8,0)=0,"",VLOOKUP($A21,'B2B - Flux 2 - UBL'!$A21:$R279,8,0))</f>
        <v>/cac:BillingReference/cac:InvoiceDocumentReference/cbc:IssueDate</v>
      </c>
      <c r="I21" s="38" t="str">
        <f aca="false">IF(VLOOKUP($A21,'B2B - Flux 2 - UBL'!$A21:$R279,9,0)=0,"",VLOOKUP($A21,'B2B - Flux 2 - UBL'!$A21:$R279,9,0))</f>
        <v>DATE</v>
      </c>
      <c r="J21" s="39" t="str">
        <f aca="false">IF(VLOOKUP($A21,'B2B - Flux 2 - UBL'!$A21:$R279,10,0)=0,"",VLOOKUP($A21,'B2B - Flux 2 - UBL'!$A21:$R279,10,0))</f>
        <v>ISO</v>
      </c>
      <c r="K21" s="39" t="str">
        <f aca="false">IF(VLOOKUP($A21,'B2B - Flux 2 - UBL'!$A21:$R279,11,0)=0,"",VLOOKUP($A21,'B2B - Flux 2 - UBL'!$A21:$R279,11,0))</f>
        <v>AAAA-MM-JJ</v>
      </c>
      <c r="L21" s="43" t="str">
        <f aca="false">IF(VLOOKUP($A21,'B2B - Flux 2 - UBL'!$A21:$R279,12,0)=0,"",VLOOKUP($A21,'B2B - Flux 2 - UBL'!$A21:$R279,12,0))</f>
        <v/>
      </c>
      <c r="M21" s="42" t="str">
        <f aca="false">IF(VLOOKUP($A21,'B2B - Flux 2 - UBL'!$A21:$R279,13,0)=0,"",VLOOKUP($A21,'B2B - Flux 2 - UBL'!$A21:$R279,13,0))</f>
        <v>Date à laquelle la Facture antérieure a été émise.</v>
      </c>
      <c r="N21" s="42" t="str">
        <f aca="false">IF(VLOOKUP($A21,'B2B - Flux 2 - UBL'!$A21:$R279,14,0)=0,"",VLOOKUP($A21,'B2B - Flux 2 - UBL'!$A21:$R279,14,0))</f>
        <v>La Date d'émission de facture antérieure doit être fournie si l'identifiant de facture antérieure n'est pas unique.</v>
      </c>
      <c r="O21" s="39" t="s">
        <v>1343</v>
      </c>
      <c r="P21" s="34" t="str">
        <f aca="false">IF(VLOOKUP($A21,'B2B - Flux 2 - UBL'!$A21:$R279,15,0)=0,"",VLOOKUP($A21,'B2B - Flux 2 - UBL'!$A21:$R279,15,0))</f>
        <v>G1.09
G1.36
G6.09</v>
      </c>
      <c r="Q21" s="34" t="str">
        <f aca="false">IF(VLOOKUP($A21,'B2B - Flux 2 - UBL'!$A21:$R279,16,0)=0,"",VLOOKUP($A21,'B2B - Flux 2 - UBL'!$A21:$R279,16,0))</f>
        <v/>
      </c>
      <c r="R21" s="34" t="str">
        <f aca="false">IF(VLOOKUP($A21,'B2B - Flux 2 - UBL'!$A21:$R279,17,0)=0,"",VLOOKUP($A21,'B2B - Flux 2 - UBL'!$A21:$R279,17,0))</f>
        <v/>
      </c>
      <c r="S21" s="42" t="str">
        <f aca="false">IF(VLOOKUP($A21,'B2B - Flux 2 - UBL'!$A21:$R279,5,0)=0,"",VLOOKUP($A21,'B2B - Flux 2 - UBL'!$A21:$R279,5,0))</f>
        <v/>
      </c>
    </row>
    <row r="22" customFormat="false" ht="28.5" hidden="false" customHeight="false" outlineLevel="0" collapsed="false">
      <c r="A22" s="33" t="s">
        <v>196</v>
      </c>
      <c r="B22" s="34" t="str">
        <f aca="false">IF(VLOOKUP($A22,'B2B - Flux 2 - UBL'!$A22:$R280,2,0)=0,"",VLOOKUP($A22,'B2B - Flux 2 - UBL'!$A22:$R280,2,0))</f>
        <v>1.1</v>
      </c>
      <c r="C22" s="48" t="str">
        <f aca="false">IF(VLOOKUP($A22,'B2B - Flux 2 - UBL'!$A22:$R280,2,0)=0,"",VLOOKUP($A22,'B2B - Flux 2 - UBL'!$A22:$R280,3,0))</f>
        <v>VENDEUR</v>
      </c>
      <c r="D22" s="35" t="str">
        <f aca="false">IF(VLOOKUP($A22,'B2B - Flux 2 - UBL'!$A22:$R280,4,0)=0,"",VLOOKUP($A22,'B2B - Flux 2 - UBL'!$A22:$R280,4,0))</f>
        <v/>
      </c>
      <c r="E22" s="35" t="str">
        <f aca="false">IF(VLOOKUP($A22,'B2B - Flux 2 - UBL'!$A22:$R280,5,0)=0,"",VLOOKUP($A22,'B2B - Flux 2 - UBL'!$A22:$R280,5,0))</f>
        <v/>
      </c>
      <c r="F22" s="35" t="str">
        <f aca="false">IF(VLOOKUP($A22,'B2B - Flux 2 - UBL'!$A22:$R280,6,0)=0,"",VLOOKUP($A22,'B2B - Flux 2 - UBL'!$A22:$R280,6,0))</f>
        <v/>
      </c>
      <c r="G22" s="36" t="str">
        <f aca="false">IF(VLOOKUP($A22,'B2B - Flux 2 - UBL'!$A22:$R280,7,0)=0,"",VLOOKUP($A22,'B2B - Flux 2 - UBL'!$A22:$R280,7,0))</f>
        <v>/Invoice
/CreditNote</v>
      </c>
      <c r="H22" s="37" t="str">
        <f aca="false">IF(VLOOKUP($A22,'B2B - Flux 2 - UBL'!$A22:$R280,8,0)=0,"",VLOOKUP($A22,'B2B - Flux 2 - UBL'!$A22:$R280,8,0))</f>
        <v>/cac:AccountingSupplierParty</v>
      </c>
      <c r="I22" s="58" t="str">
        <f aca="false">IF(VLOOKUP($A22,'B2B - Flux 2 - UBL'!$A22:$R280,9,0)=0,"",VLOOKUP($A22,'B2B - Flux 2 - UBL'!$A22:$R280,9,0))</f>
        <v/>
      </c>
      <c r="J22" s="51" t="str">
        <f aca="false">IF(VLOOKUP($A22,'B2B - Flux 2 - UBL'!$A22:$R280,10,0)=0,"",VLOOKUP($A22,'B2B - Flux 2 - UBL'!$A22:$R280,10,0))</f>
        <v/>
      </c>
      <c r="K22" s="51" t="str">
        <f aca="false">IF(VLOOKUP($A22,'B2B - Flux 2 - UBL'!$A22:$R280,11,0)=0,"",VLOOKUP($A22,'B2B - Flux 2 - UBL'!$A22:$R280,11,0))</f>
        <v/>
      </c>
      <c r="L22" s="51" t="str">
        <f aca="false">IF(VLOOKUP($A22,'B2B - Flux 2 - UBL'!$A22:$R280,12,0)=0,"",VLOOKUP($A22,'B2B - Flux 2 - UBL'!$A22:$R280,12,0))</f>
        <v/>
      </c>
      <c r="M22" s="59" t="str">
        <f aca="false">IF(VLOOKUP($A22,'B2B - Flux 2 - UBL'!$A22:$R280,13,0)=0,"",VLOOKUP($A22,'B2B - Flux 2 - UBL'!$A22:$R280,13,0))</f>
        <v>Groupe de termes métiers fournissant des informations sur le Vendeur.</v>
      </c>
      <c r="N22" s="60" t="str">
        <f aca="false">IF(VLOOKUP($A22,'B2B - Flux 2 - UBL'!$A22:$R280,14,0)=0,"",VLOOKUP($A22,'B2B - Flux 2 - UBL'!$A22:$R280,14,0))</f>
        <v/>
      </c>
      <c r="O22" s="174" t="s">
        <v>1342</v>
      </c>
      <c r="P22" s="61" t="str">
        <f aca="false">IF(VLOOKUP($A22,'B2B - Flux 2 - UBL'!$A22:$R280,15,0)=0,"",VLOOKUP($A22,'B2B - Flux 2 - UBL'!$A22:$R280,15,0))</f>
        <v/>
      </c>
      <c r="Q22" s="61" t="str">
        <f aca="false">IF(VLOOKUP($A22,'B2B - Flux 2 - UBL'!$A22:$R280,16,0)=0,"",VLOOKUP($A22,'B2B - Flux 2 - UBL'!$A22:$R280,16,0))</f>
        <v/>
      </c>
      <c r="R22" s="61" t="str">
        <f aca="false">IF(VLOOKUP($A22,'B2B - Flux 2 - UBL'!$A22:$R280,17,0)=0,"",VLOOKUP($A22,'B2B - Flux 2 - UBL'!$A22:$R280,17,0))</f>
        <v/>
      </c>
      <c r="S22" s="51" t="str">
        <f aca="false">IF(VLOOKUP($A22,'B2B - Flux 2 - UBL'!$A22:$R280,5,0)=0,"",VLOOKUP($A22,'B2B - Flux 2 - UBL'!$A22:$R280,5,0))</f>
        <v/>
      </c>
    </row>
    <row r="23" customFormat="false" ht="42.75" hidden="false" customHeight="false" outlineLevel="0" collapsed="false">
      <c r="A23" s="52" t="s">
        <v>224</v>
      </c>
      <c r="B23" s="34" t="str">
        <f aca="false">IF(VLOOKUP($A23,'B2B - Flux 2 - UBL'!$A25:$R283,2,0)=0,"",VLOOKUP($A23,'B2B - Flux 2 - UBL'!$A25:$R283,2,0))</f>
        <v>0.1</v>
      </c>
      <c r="C23" s="53"/>
      <c r="D23" s="54" t="str">
        <f aca="false">IF(VLOOKUP($A23,'B2B - Flux 2 - UBL'!$A25:$R283,4,0)=0,"",VLOOKUP($A23,'B2B - Flux 2 - UBL'!$A25:$R283,4,0))</f>
        <v>Numéro de SIREN</v>
      </c>
      <c r="E23" s="54"/>
      <c r="F23" s="55"/>
      <c r="G23" s="36" t="str">
        <f aca="false">IF(VLOOKUP($A23,'B2B - Flux 2 - UBL'!$A25:$R283,7,0)=0,"",VLOOKUP($A23,'B2B - Flux 2 - UBL'!$A25:$R283,7,0))</f>
        <v>/Invoice
/CreditNote</v>
      </c>
      <c r="H23" s="37" t="str">
        <f aca="false">IF(VLOOKUP($A23,'B2B - Flux 2 - UBL'!$A25:$R283,8,0)=0,"",VLOOKUP($A23,'B2B - Flux 2 - UBL'!$A25:$R283,8,0))</f>
        <v>/cac:AccountingSupplierParty/cac:Party/cac:PartyLegalEntity/cbc:CompanyID</v>
      </c>
      <c r="I23" s="34" t="str">
        <f aca="false">IF(VLOOKUP($A23,'B2B - Flux 2 - UBL'!$A25:$R283,9,0)=0,"",VLOOKUP($A23,'B2B - Flux 2 - UBL'!$A25:$R283,9,0))</f>
        <v>IDENTIFIANT</v>
      </c>
      <c r="J23" s="39" t="n">
        <f aca="false">IF(VLOOKUP($A23,'B2B - Flux 2 - UBL'!$A25:$R283,10,0)=0,"",VLOOKUP($A23,'B2B - Flux 2 - UBL'!$A25:$R283,10,0))</f>
        <v>9</v>
      </c>
      <c r="K23" s="67" t="str">
        <f aca="false">IF(VLOOKUP($A23,'B2B - Flux 2 - UBL'!$A25:$R283,11,0)=0,"",VLOOKUP($A23,'B2B - Flux 2 - UBL'!$A25:$R283,11,0))</f>
        <v>CODE 0002 + SIREN</v>
      </c>
      <c r="L23" s="43" t="str">
        <f aca="false">IF(VLOOKUP($A23,'B2B - Flux 2 - UBL'!$A25:$R283,12,0)=0,"",VLOOKUP($A23,'B2B - Flux 2 - UBL'!$A25:$R283,12,0))</f>
        <v/>
      </c>
      <c r="M23" s="42" t="str">
        <f aca="false">IF(VLOOKUP($A23,'B2B - Flux 2 - UBL'!$A25:$R283,13,0)=0,"",VLOOKUP($A23,'B2B - Flux 2 - UBL'!$A25:$R283,13,0))</f>
        <v>Identifiant délivré par un organisme d’enregistrement officiel, qui identifie le Vendeur comme une entité juridique ou une personne morale.</v>
      </c>
      <c r="N23" s="42" t="str">
        <f aca="false">IF(VLOOKUP($A23,'B2B - Flux 2 - UBL'!$A25:$R283,14,0)=0,"",VLOOKUP($A23,'B2B - Flux 2 - UBL'!$A25:$R283,14,0))</f>
        <v>Si aucun schéma d'identification n'est précisé, il devrait être connu de l'Acheteur et du Vendeur.</v>
      </c>
      <c r="O23" s="39" t="s">
        <v>1342</v>
      </c>
      <c r="P23" s="34" t="str">
        <f aca="false">IF(VLOOKUP($A23,'B2B - Flux 2 - UBL'!$A25:$R283,15,0)=0,"",VLOOKUP($A23,'B2B - Flux 2 - UBL'!$A25:$R283,15,0))</f>
        <v>G1.61</v>
      </c>
      <c r="Q23" s="34" t="str">
        <f aca="false">IF(VLOOKUP($A23,'B2B - Flux 2 - UBL'!$A25:$R283,16,0)=0,"",VLOOKUP($A23,'B2B - Flux 2 - UBL'!$A25:$R283,16,0))</f>
        <v/>
      </c>
      <c r="R23" s="34" t="str">
        <f aca="false">IF(VLOOKUP($A23,'B2B - Flux 2 - UBL'!$A25:$R283,17,0)=0,"",VLOOKUP($A23,'B2B - Flux 2 - UBL'!$A25:$R283,17,0))</f>
        <v>BR-CO-26</v>
      </c>
      <c r="S23" s="42" t="str">
        <f aca="false">IF(VLOOKUP($A23,'B2B - Flux 2 - UBL'!$A25:$R283,5,0)=0,"",VLOOKUP($A23,'B2B - Flux 2 - UBL'!$A25:$R283,5,0))</f>
        <v/>
      </c>
    </row>
    <row r="24" customFormat="false" ht="71.25" hidden="false" customHeight="false" outlineLevel="0" collapsed="false">
      <c r="A24" s="52" t="s">
        <v>231</v>
      </c>
      <c r="B24" s="34" t="str">
        <f aca="false">IF(VLOOKUP($A24,'B2B - Flux 2 - UBL'!$A26:$R284,2,0)=0,"",VLOOKUP($A24,'B2B - Flux 2 - UBL'!$A26:$R284,2,0))</f>
        <v>0.1</v>
      </c>
      <c r="C24" s="53"/>
      <c r="D24" s="54" t="str">
        <f aca="false">IF(VLOOKUP($A24,'B2B - Flux 2 - UBL'!$A26:$R284,4,0)=0,"",VLOOKUP($A24,'B2B - Flux 2 - UBL'!$A26:$R284,4,0))</f>
        <v>Identifiant à la TVA du vendeur</v>
      </c>
      <c r="E24" s="54"/>
      <c r="F24" s="55"/>
      <c r="G24" s="36" t="str">
        <f aca="false">IF(VLOOKUP($A24,'B2B - Flux 2 - UBL'!$A26:$R284,7,0)=0,"",VLOOKUP($A24,'B2B - Flux 2 - UBL'!$A26:$R284,7,0))</f>
        <v>/Invoice
/CreditNote</v>
      </c>
      <c r="H24" s="37" t="str">
        <f aca="false">IF(VLOOKUP($A24,'B2B - Flux 2 - UBL'!$A26:$R284,8,0)=0,"",VLOOKUP($A24,'B2B - Flux 2 - UBL'!$A26:$R284,8,0))</f>
        <v>/cac:AccountingSupplierParty/cac:Party/cac:PartyTaxScheme/cbc:CompanyID</v>
      </c>
      <c r="I24" s="68" t="str">
        <f aca="false">IF(VLOOKUP($A24,'B2B - Flux 2 - UBL'!$A26:$R284,9,0)=0,"",VLOOKUP($A24,'B2B - Flux 2 - UBL'!$A26:$R284,9,0))</f>
        <v>IDENTIFIANT</v>
      </c>
      <c r="J24" s="46" t="n">
        <f aca="false">IF(VLOOKUP($A24,'B2B - Flux 2 - UBL'!$A26:$R284,10,0)=0,"",VLOOKUP($A24,'B2B - Flux 2 - UBL'!$A26:$R284,10,0))</f>
        <v>14</v>
      </c>
      <c r="K24" s="40" t="str">
        <f aca="false">IF(VLOOKUP($A24,'B2B - Flux 2 - UBL'!$A26:$R284,11,0)=0,"",VLOOKUP($A24,'B2B - Flux 2 - UBL'!$A26:$R284,11,0))</f>
        <v/>
      </c>
      <c r="L24" s="43" t="str">
        <f aca="false">IF(VLOOKUP($A24,'B2B - Flux 2 - UBL'!$A26:$R284,12,0)=0,"",VLOOKUP($A24,'B2B - Flux 2 - UBL'!$A26:$R284,12,0))</f>
        <v/>
      </c>
      <c r="M24" s="42" t="str">
        <f aca="false">IF(VLOOKUP($A24,'B2B - Flux 2 - UBL'!$A26:$R284,13,0)=0,"",VLOOKUP($A24,'B2B - Flux 2 - UBL'!$A26:$R284,13,0))</f>
        <v>Identifiant à la TVA du Vendeur (également appelé Numéro d'identification à la TVA du vendeur).</v>
      </c>
      <c r="N24" s="42" t="str">
        <f aca="false">IF(VLOOKUP($A24,'B2B - Flux 2 - UBL'!$A26:$R284,14,0)=0,"",VLOOKUP($A24,'B2B - Flux 2 - UBL'!$A26:$R284,14,0))</f>
        <v>Selon l'Article 215 de la Directive 2006/112/CE du Conseil [2], le numéro individuel d'identification à la TVA comporte un préfixe conforme à l’ISO 3166-1 alpha-2 permettant d'identifier l'État membre par lequel il a été attribué. Néanmoins, la Grèce est autorisée à utiliser le préfixe « EL ».</v>
      </c>
      <c r="O24" s="39" t="s">
        <v>1342</v>
      </c>
      <c r="P24" s="34" t="str">
        <f aca="false">IF(VLOOKUP($A24,'B2B - Flux 2 - UBL'!$A26:$R284,15,0)=0,"",VLOOKUP($A24,'B2B - Flux 2 - UBL'!$A26:$R284,15,0))</f>
        <v>G1.46
G1.47</v>
      </c>
      <c r="Q24" s="34" t="str">
        <f aca="false">IF(VLOOKUP($A24,'B2B - Flux 2 - UBL'!$A26:$R284,16,0)=0,"",VLOOKUP($A24,'B2B - Flux 2 - UBL'!$A26:$R284,16,0))</f>
        <v/>
      </c>
      <c r="R24" s="34" t="str">
        <f aca="false">IF(VLOOKUP($A24,'B2B - Flux 2 - UBL'!$A26:$R284,17,0)=0,"",VLOOKUP($A24,'B2B - Flux 2 - UBL'!$A26:$R284,17,0))</f>
        <v>BR-CO-9
BR-CO-26</v>
      </c>
      <c r="S24" s="56" t="str">
        <f aca="false">IF(VLOOKUP($A24,'B2B - Flux 2 - UBL'!$A26:$R284,5,0)=0,"",VLOOKUP($A24,'B2B - Flux 2 - UBL'!$A26:$R284,5,0))</f>
        <v/>
      </c>
    </row>
    <row r="25" customFormat="false" ht="28.5" hidden="false" customHeight="false" outlineLevel="0" collapsed="false">
      <c r="A25" s="52" t="s">
        <v>258</v>
      </c>
      <c r="B25" s="34" t="str">
        <f aca="false">IF(VLOOKUP($A25,'B2B - Flux 2 - UBL'!$A27:$R285,2,0)=0,"",VLOOKUP($A25,'B2B - Flux 2 - UBL'!$A27:$R285,2,0))</f>
        <v>1.1</v>
      </c>
      <c r="C25" s="53"/>
      <c r="D25" s="72" t="str">
        <f aca="false">IF(VLOOKUP($A25,'B2B - Flux 2 - UBL'!$A27:$R285,4,0)=0,"",VLOOKUP($A25,'B2B - Flux 2 - UBL'!$A27:$R285,4,0))</f>
        <v>ADRESSE POSTALE DU VENDEUR</v>
      </c>
      <c r="E25" s="54"/>
      <c r="F25" s="54"/>
      <c r="G25" s="36" t="str">
        <f aca="false">IF(VLOOKUP($A25,'B2B - Flux 2 - UBL'!$A27:$R285,7,0)=0,"",VLOOKUP($A25,'B2B - Flux 2 - UBL'!$A27:$R285,7,0))</f>
        <v>/Invoice
/CreditNote</v>
      </c>
      <c r="H25" s="37" t="str">
        <f aca="false">IF(VLOOKUP($A25,'B2B - Flux 2 - UBL'!$A27:$R285,8,0)=0,"",VLOOKUP($A25,'B2B - Flux 2 - UBL'!$A27:$R285,8,0))</f>
        <v>/cac:AccountingSupplierParty/cac:Party/cac:PostalAddress</v>
      </c>
      <c r="I25" s="58" t="str">
        <f aca="false">IF(VLOOKUP($A25,'B2B - Flux 2 - UBL'!$A27:$R285,9,0)=0,"",VLOOKUP($A25,'B2B - Flux 2 - UBL'!$A27:$R285,9,0))</f>
        <v/>
      </c>
      <c r="J25" s="51" t="str">
        <f aca="false">IF(VLOOKUP($A25,'B2B - Flux 2 - UBL'!$A27:$R285,10,0)=0,"",VLOOKUP($A25,'B2B - Flux 2 - UBL'!$A27:$R285,10,0))</f>
        <v/>
      </c>
      <c r="K25" s="51" t="str">
        <f aca="false">IF(VLOOKUP($A25,'B2B - Flux 2 - UBL'!$A27:$R285,11,0)=0,"",VLOOKUP($A25,'B2B - Flux 2 - UBL'!$A27:$R285,11,0))</f>
        <v/>
      </c>
      <c r="L25" s="51" t="str">
        <f aca="false">IF(VLOOKUP($A25,'B2B - Flux 2 - UBL'!$A27:$R285,12,0)=0,"",VLOOKUP($A25,'B2B - Flux 2 - UBL'!$A27:$R285,12,0))</f>
        <v/>
      </c>
      <c r="M25" s="59" t="str">
        <f aca="false">IF(VLOOKUP($A25,'B2B - Flux 2 - UBL'!$A27:$R285,13,0)=0,"",VLOOKUP($A25,'B2B - Flux 2 - UBL'!$A27:$R285,13,0))</f>
        <v>Groupe de termes métiers fournissant des informations sur l'adresse du Vendeur.</v>
      </c>
      <c r="N25" s="60" t="str">
        <f aca="false">IF(VLOOKUP($A25,'B2B - Flux 2 - UBL'!$A27:$R285,14,0)=0,"",VLOOKUP($A25,'B2B - Flux 2 - UBL'!$A27:$R285,14,0))</f>
        <v>Les éléments pertinents de l'adresse doivent être remplis pour se conformer aux exigences légales.</v>
      </c>
      <c r="O25" s="174" t="s">
        <v>1342</v>
      </c>
      <c r="P25" s="61" t="str">
        <f aca="false">IF(VLOOKUP($A25,'B2B - Flux 2 - UBL'!$A27:$R285,15,0)=0,"",VLOOKUP($A25,'B2B - Flux 2 - UBL'!$A27:$R285,15,0))</f>
        <v/>
      </c>
      <c r="Q25" s="61" t="str">
        <f aca="false">IF(VLOOKUP($A25,'B2B - Flux 2 - UBL'!$A27:$R285,16,0)=0,"",VLOOKUP($A25,'B2B - Flux 2 - UBL'!$A27:$R285,16,0))</f>
        <v/>
      </c>
      <c r="R25" s="61" t="str">
        <f aca="false">IF(VLOOKUP($A25,'B2B - Flux 2 - UBL'!$A27:$R285,17,0)=0,"",VLOOKUP($A25,'B2B - Flux 2 - UBL'!$A27:$R285,17,0))</f>
        <v>BR-8</v>
      </c>
      <c r="S25" s="51" t="str">
        <f aca="false">IF(VLOOKUP($A25,'B2B - Flux 2 - UBL'!$A27:$R285,5,0)=0,"",VLOOKUP($A25,'B2B - Flux 2 - UBL'!$A27:$R285,5,0))</f>
        <v/>
      </c>
    </row>
    <row r="26" customFormat="false" ht="71.25" hidden="false" customHeight="false" outlineLevel="0" collapsed="false">
      <c r="A26" s="73" t="s">
        <v>290</v>
      </c>
      <c r="B26" s="34" t="str">
        <f aca="false">IF(VLOOKUP($A26,'B2B - Flux 2 - UBL'!$A28:$R286,2,0)=0,"",VLOOKUP($A26,'B2B - Flux 2 - UBL'!$A28:$R286,2,0))</f>
        <v>1.1</v>
      </c>
      <c r="C26" s="53"/>
      <c r="D26" s="74" t="str">
        <f aca="false">IF(VLOOKUP($A26,'B2B - Flux 2 - UBL'!$A28:$R286,4,0)=0,"",VLOOKUP($A26,'B2B - Flux 2 - UBL'!$A28:$R286,4,0))</f>
        <v/>
      </c>
      <c r="E26" s="75" t="str">
        <f aca="false">IF(VLOOKUP($A26,'B2B - Flux 2 - UBL'!$A28:$R286,5,0)=0,"",VLOOKUP($A26,'B2B - Flux 2 - UBL'!$A28:$R286,5,0))</f>
        <v>Code de pays du vendeur</v>
      </c>
      <c r="F26" s="77"/>
      <c r="G26" s="36" t="str">
        <f aca="false">IF(VLOOKUP($A26,'B2B - Flux 2 - UBL'!$A28:$R286,7,0)=0,"",VLOOKUP($A26,'B2B - Flux 2 - UBL'!$A28:$R286,7,0))</f>
        <v>/Invoice
/CreditNote</v>
      </c>
      <c r="H26" s="37" t="str">
        <f aca="false">IF(VLOOKUP($A26,'B2B - Flux 2 - UBL'!$A28:$R286,8,0)=0,"",VLOOKUP($A26,'B2B - Flux 2 - UBL'!$A28:$R286,8,0))</f>
        <v>/cac:AccountingSupplierParty/cac:Party/cac:PostalAddress/cac:Country/cbc:IdentificationCode</v>
      </c>
      <c r="I26" s="34" t="str">
        <f aca="false">IF(VLOOKUP($A26,'B2B - Flux 2 - UBL'!$A28:$R286,9,0)=0,"",VLOOKUP($A26,'B2B - Flux 2 - UBL'!$A28:$R286,9,0))</f>
        <v>CODE</v>
      </c>
      <c r="J26" s="39" t="n">
        <f aca="false">IF(VLOOKUP($A26,'B2B - Flux 2 - UBL'!$A28:$R286,10,0)=0,"",VLOOKUP($A26,'B2B - Flux 2 - UBL'!$A28:$R286,10,0))</f>
        <v>2</v>
      </c>
      <c r="K26" s="39" t="str">
        <f aca="false">IF(VLOOKUP($A26,'B2B - Flux 2 - UBL'!$A28:$R286,11,0)=0,"",VLOOKUP($A26,'B2B - Flux 2 - UBL'!$A28:$R286,11,0))</f>
        <v>ISO 3166</v>
      </c>
      <c r="L26" s="43" t="str">
        <f aca="false">IF(VLOOKUP($A26,'B2B - Flux 2 - UBL'!$A28:$R286,12,0)=0,"",VLOOKUP($A26,'B2B - Flux 2 - UBL'!$A28:$R286,12,0))</f>
        <v/>
      </c>
      <c r="M26" s="42" t="str">
        <f aca="false">IF(VLOOKUP($A26,'B2B - Flux 2 - UBL'!$A28:$R286,13,0)=0,"",VLOOKUP($A26,'B2B - Flux 2 - UBL'!$A28:$R286,13,0))</f>
        <v>Code d'identification du pays.</v>
      </c>
      <c r="N26" s="42" t="str">
        <f aca="false">IF(VLOOKUP($A26,'B2B - Flux 2 - UBL'!$A28:$R286,14,0)=0,"",VLOOKUP($A26,'B2B - Flux 2 - UBL'!$A28:$R286,14,0))</f>
        <v>Les listes de pays valides sont enregistrées auprès de l'Agence de maintenance de la norme ISO 3166-1 « Codes pour la représentation des noms de pays et de leurs subdivisions ». Il est recommandé d'utiliser la représentation alpha-2.</v>
      </c>
      <c r="O26" s="39" t="s">
        <v>1342</v>
      </c>
      <c r="P26" s="34" t="str">
        <f aca="false">IF(VLOOKUP($A26,'B2B - Flux 2 - UBL'!$A28:$R286,15,0)=0,"",VLOOKUP($A26,'B2B - Flux 2 - UBL'!$A28:$R286,15,0))</f>
        <v>G2.01
G2.03</v>
      </c>
      <c r="Q26" s="34" t="str">
        <f aca="false">IF(VLOOKUP($A26,'B2B - Flux 2 - UBL'!$A28:$R286,16,0)=0,"",VLOOKUP($A26,'B2B - Flux 2 - UBL'!$A28:$R286,16,0))</f>
        <v/>
      </c>
      <c r="R26" s="34" t="str">
        <f aca="false">IF(VLOOKUP($A26,'B2B - Flux 2 - UBL'!$A28:$R286,17,0)=0,"",VLOOKUP($A26,'B2B - Flux 2 - UBL'!$A28:$R286,17,0))</f>
        <v>BR-9</v>
      </c>
      <c r="S26" s="42" t="str">
        <f aca="false">IF(VLOOKUP($A26,'B2B - Flux 2 - UBL'!$A28:$R286,5,0)=0,"",VLOOKUP($A26,'B2B - Flux 2 - UBL'!$A28:$R286,5,0))</f>
        <v>Code de pays du vendeur</v>
      </c>
    </row>
    <row r="27" customFormat="false" ht="28.5" hidden="false" customHeight="false" outlineLevel="0" collapsed="false">
      <c r="A27" s="33" t="s">
        <v>315</v>
      </c>
      <c r="B27" s="34" t="str">
        <f aca="false">IF(VLOOKUP($A27,'B2B - Flux 2 - UBL'!$A29:$R287,2,0)=0,"",VLOOKUP($A27,'B2B - Flux 2 - UBL'!$A29:$R287,2,0))</f>
        <v>1.1</v>
      </c>
      <c r="C27" s="82" t="str">
        <f aca="false">IF(VLOOKUP($A27,'B2B - Flux 2 - UBL'!$A29:$R287,2,0)=0,"",VLOOKUP($A27,'B2B - Flux 2 - UBL'!$A29:$R287,3,0))</f>
        <v>ACHETEUR</v>
      </c>
      <c r="D27" s="83" t="str">
        <f aca="false">IF(VLOOKUP($A27,'B2B - Flux 2 - UBL'!$A29:$R287,4,0)=0,"",VLOOKUP($A27,'B2B - Flux 2 - UBL'!$A29:$R287,4,0))</f>
        <v/>
      </c>
      <c r="E27" s="83" t="str">
        <f aca="false">IF(VLOOKUP($A27,'B2B - Flux 2 - UBL'!$A29:$R287,5,0)=0,"",VLOOKUP($A27,'B2B - Flux 2 - UBL'!$A29:$R287,5,0))</f>
        <v/>
      </c>
      <c r="F27" s="83" t="str">
        <f aca="false">IF(VLOOKUP($A27,'B2B - Flux 2 - UBL'!$A29:$R287,6,0)=0,"",VLOOKUP($A27,'B2B - Flux 2 - UBL'!$A29:$R287,6,0))</f>
        <v/>
      </c>
      <c r="G27" s="36" t="str">
        <f aca="false">IF(VLOOKUP($A27,'B2B - Flux 2 - UBL'!$A29:$R287,7,0)=0,"",VLOOKUP($A27,'B2B - Flux 2 - UBL'!$A29:$R287,7,0))</f>
        <v>/Invoice
/CreditNote</v>
      </c>
      <c r="H27" s="37" t="str">
        <f aca="false">IF(VLOOKUP($A27,'B2B - Flux 2 - UBL'!$A29:$R287,8,0)=0,"",VLOOKUP($A27,'B2B - Flux 2 - UBL'!$A29:$R287,8,0))</f>
        <v>/cac:AccountingCustomerParty</v>
      </c>
      <c r="I27" s="58" t="str">
        <f aca="false">IF(VLOOKUP($A27,'B2B - Flux 2 - UBL'!$A29:$R287,9,0)=0,"",VLOOKUP($A27,'B2B - Flux 2 - UBL'!$A29:$R287,9,0))</f>
        <v/>
      </c>
      <c r="J27" s="51" t="str">
        <f aca="false">IF(VLOOKUP($A27,'B2B - Flux 2 - UBL'!$A29:$R287,10,0)=0,"",VLOOKUP($A27,'B2B - Flux 2 - UBL'!$A29:$R287,10,0))</f>
        <v/>
      </c>
      <c r="K27" s="51" t="str">
        <f aca="false">IF(VLOOKUP($A27,'B2B - Flux 2 - UBL'!$A29:$R287,11,0)=0,"",VLOOKUP($A27,'B2B - Flux 2 - UBL'!$A29:$R287,11,0))</f>
        <v/>
      </c>
      <c r="L27" s="51" t="str">
        <f aca="false">IF(VLOOKUP($A27,'B2B - Flux 2 - UBL'!$A29:$R287,12,0)=0,"",VLOOKUP($A27,'B2B - Flux 2 - UBL'!$A29:$R287,12,0))</f>
        <v/>
      </c>
      <c r="M27" s="59" t="str">
        <f aca="false">IF(VLOOKUP($A27,'B2B - Flux 2 - UBL'!$A29:$R287,13,0)=0,"",VLOOKUP($A27,'B2B - Flux 2 - UBL'!$A29:$R287,13,0))</f>
        <v>Groupe de termes métiers fournissant des informations sur l'Acheteur.</v>
      </c>
      <c r="N27" s="60" t="str">
        <f aca="false">IF(VLOOKUP($A27,'B2B - Flux 2 - UBL'!$A29:$R287,14,0)=0,"",VLOOKUP($A27,'B2B - Flux 2 - UBL'!$A29:$R287,14,0))</f>
        <v/>
      </c>
      <c r="O27" s="174" t="s">
        <v>1342</v>
      </c>
      <c r="P27" s="61" t="str">
        <f aca="false">IF(VLOOKUP($A27,'B2B - Flux 2 - UBL'!$A29:$R287,15,0)=0,"",VLOOKUP($A27,'B2B - Flux 2 - UBL'!$A29:$R287,15,0))</f>
        <v/>
      </c>
      <c r="Q27" s="61" t="str">
        <f aca="false">IF(VLOOKUP($A27,'B2B - Flux 2 - UBL'!$A29:$R287,16,0)=0,"",VLOOKUP($A27,'B2B - Flux 2 - UBL'!$A29:$R287,16,0))</f>
        <v/>
      </c>
      <c r="R27" s="61" t="str">
        <f aca="false">IF(VLOOKUP($A27,'B2B - Flux 2 - UBL'!$A29:$R287,17,0)=0,"",VLOOKUP($A27,'B2B - Flux 2 - UBL'!$A29:$R287,17,0))</f>
        <v/>
      </c>
      <c r="S27" s="51" t="str">
        <f aca="false">IF(VLOOKUP($A27,'B2B - Flux 2 - UBL'!$A29:$R287,5,0)=0,"",VLOOKUP($A27,'B2B - Flux 2 - UBL'!$A29:$R287,5,0))</f>
        <v/>
      </c>
    </row>
    <row r="28" s="93" customFormat="true" ht="57" hidden="false" customHeight="false" outlineLevel="0" collapsed="false">
      <c r="A28" s="52" t="s">
        <v>347</v>
      </c>
      <c r="B28" s="34" t="str">
        <f aca="false">IF(VLOOKUP($A28,'B2B - Flux 2 - UBL'!$A30:$R288,2,0)=0,"",VLOOKUP($A28,'B2B - Flux 2 - UBL'!$A30:$R288,2,0))</f>
        <v>0.1</v>
      </c>
      <c r="C28" s="86"/>
      <c r="D28" s="54" t="str">
        <f aca="false">IF(VLOOKUP($A28,'B2B - Flux 2 - UBL'!$A30:$R288,4,0)=0,"",VLOOKUP($A28,'B2B - Flux 2 - UBL'!$A30:$R288,4,0))</f>
        <v>Numéro de SIREN</v>
      </c>
      <c r="E28" s="87"/>
      <c r="F28" s="88"/>
      <c r="G28" s="36" t="str">
        <f aca="false">IF(VLOOKUP($A28,'B2B - Flux 2 - UBL'!$A30:$R288,7,0)=0,"",VLOOKUP($A28,'B2B - Flux 2 - UBL'!$A30:$R288,7,0))</f>
        <v>/Invoice
/CreditNote</v>
      </c>
      <c r="H28" s="37" t="str">
        <f aca="false">IF(VLOOKUP($A28,'B2B - Flux 2 - UBL'!$A30:$R288,8,0)=0,"",VLOOKUP($A28,'B2B - Flux 2 - UBL'!$A30:$R288,8,0))</f>
        <v>/cac:AccountingCustomerParty/cac:Party/cac:PartyLegalEntity/cbc:CompanyID</v>
      </c>
      <c r="I28" s="34" t="str">
        <f aca="false">IF(VLOOKUP($A28,'B2B - Flux 2 - UBL'!$A30:$R288,9,0)=0,"",VLOOKUP($A28,'B2B - Flux 2 - UBL'!$A30:$R288,9,0))</f>
        <v>IDENTIFIANT</v>
      </c>
      <c r="J28" s="46" t="n">
        <f aca="false">IF(VLOOKUP($A28,'B2B - Flux 2 - UBL'!$A30:$R288,10,0)=0,"",VLOOKUP($A28,'B2B - Flux 2 - UBL'!$A30:$R288,10,0))</f>
        <v>9</v>
      </c>
      <c r="K28" s="89" t="str">
        <f aca="false">IF(VLOOKUP($A28,'B2B - Flux 2 - UBL'!$A30:$R288,11,0)=0,"",VLOOKUP($A28,'B2B - Flux 2 - UBL'!$A30:$R288,11,0))</f>
        <v/>
      </c>
      <c r="L28" s="90" t="str">
        <f aca="false">IF(VLOOKUP($A28,'B2B - Flux 2 - UBL'!$A30:$R288,12,0)=0,"",VLOOKUP($A28,'B2B - Flux 2 - UBL'!$A30:$R288,12,0))</f>
        <v/>
      </c>
      <c r="M28" s="42" t="str">
        <f aca="false">IF(VLOOKUP($A28,'B2B - Flux 2 - UBL'!$A30:$R288,13,0)=0,"",VLOOKUP($A28,'B2B - Flux 2 - UBL'!$A30:$R288,13,0))</f>
        <v>Identifiant délivré par un organisme d’enregistrement officiel, qui identifie l'Acheteur comme une entité juridique ou une personne morale.</v>
      </c>
      <c r="N28" s="42" t="str">
        <f aca="false">IF(VLOOKUP($A28,'B2B - Flux 2 - UBL'!$A30:$R288,14,0)=0,"",VLOOKUP($A28,'B2B - Flux 2 - UBL'!$A30:$R288,14,0))</f>
        <v>Si aucun schéma d'identification n'est précisé, il devrait être connu de l'Acheteur et du Vendeur, par exemple un identifiant exclusivement utilisé dans l'environnement juridique applicable.</v>
      </c>
      <c r="O28" s="39" t="s">
        <v>1342</v>
      </c>
      <c r="P28" s="34" t="str">
        <f aca="false">IF(VLOOKUP($A28,'B2B - Flux 2 - UBL'!$A30:$R288,15,0)=0,"",VLOOKUP($A28,'B2B - Flux 2 - UBL'!$A30:$R288,15,0))</f>
        <v>G1.63
G1.58</v>
      </c>
      <c r="Q28" s="91" t="str">
        <f aca="false">IF(VLOOKUP($A28,'B2B - Flux 2 - UBL'!$A30:$R288,16,0)=0,"",VLOOKUP($A28,'B2B - Flux 2 - UBL'!$A30:$R288,16,0))</f>
        <v/>
      </c>
      <c r="R28" s="91" t="str">
        <f aca="false">IF(VLOOKUP($A28,'B2B - Flux 2 - UBL'!$A30:$R288,17,0)=0,"",VLOOKUP($A28,'B2B - Flux 2 - UBL'!$A30:$R288,17,0))</f>
        <v/>
      </c>
      <c r="S28" s="92" t="str">
        <f aca="false">IF(VLOOKUP($A28,'B2B - Flux 2 - UBL'!$A30:$R288,5,0)=0,"",VLOOKUP($A28,'B2B - Flux 2 - UBL'!$A30:$R288,5,0))</f>
        <v/>
      </c>
    </row>
    <row r="29" s="93" customFormat="true" ht="42.75" hidden="false" customHeight="false" outlineLevel="0" collapsed="false">
      <c r="A29" s="52" t="s">
        <v>352</v>
      </c>
      <c r="B29" s="34" t="str">
        <f aca="false">IF(VLOOKUP($A29,'B2B - Flux 2 - UBL'!$A31:$R289,2,0)=0,"",VLOOKUP($A29,'B2B - Flux 2 - UBL'!$A31:$R289,2,0))</f>
        <v>0.1</v>
      </c>
      <c r="C29" s="86"/>
      <c r="D29" s="54" t="str">
        <f aca="false">IF(VLOOKUP($A29,'B2B - Flux 2 - UBL'!$A31:$R289,4,0)=0,"",VLOOKUP($A29,'B2B - Flux 2 - UBL'!$A31:$R289,4,0))</f>
        <v>Identifiant du schéma</v>
      </c>
      <c r="E29" s="87"/>
      <c r="F29" s="88"/>
      <c r="G29" s="36" t="str">
        <f aca="false">IF(VLOOKUP($A29,'B2B - Flux 2 - UBL'!$A31:$R289,7,0)=0,"",VLOOKUP($A29,'B2B - Flux 2 - UBL'!$A31:$R289,7,0))</f>
        <v>/Invoice
/CreditNote</v>
      </c>
      <c r="H29" s="36" t="str">
        <f aca="false">IF(VLOOKUP($A29,'B2B - Flux 2 - UBL'!$A31:$R289,8,0)=0,"",VLOOKUP($A29,'B2B - Flux 2 - UBL'!$A31:$R289,8,0))</f>
        <v>/cac:AccountingCustomerParty/cac:Party/cac:PartyLegalEntity/cbc:CompanyID/@schemeID
SchemeID = 0002</v>
      </c>
      <c r="I29" s="34" t="str">
        <f aca="false">IF(VLOOKUP($A29,'B2B - Flux 2 - UBL'!$A31:$R289,9,0)=0,"",VLOOKUP($A29,'B2B - Flux 2 - UBL'!$A31:$R289,9,0))</f>
        <v>IDENTIFIANT</v>
      </c>
      <c r="J29" s="46" t="n">
        <f aca="false">IF(VLOOKUP($A29,'B2B - Flux 2 - UBL'!$A31:$R289,10,0)=0,"",VLOOKUP($A29,'B2B - Flux 2 - UBL'!$A31:$R289,10,0))</f>
        <v>5</v>
      </c>
      <c r="K29" s="89" t="str">
        <f aca="false">IF(VLOOKUP($A29,'B2B - Flux 2 - UBL'!$A31:$R289,11,0)=0,"",VLOOKUP($A29,'B2B - Flux 2 - UBL'!$A31:$R289,11,0))</f>
        <v/>
      </c>
      <c r="L29" s="90" t="str">
        <f aca="false">IF(VLOOKUP($A29,'B2B - Flux 2 - UBL'!$A31:$R289,12,0)=0,"",VLOOKUP($A29,'B2B - Flux 2 - UBL'!$A31:$R289,12,0))</f>
        <v/>
      </c>
      <c r="M29" s="42" t="str">
        <f aca="false">IF(VLOOKUP($A29,'B2B - Flux 2 - UBL'!$A31:$R289,13,0)=0,"",VLOOKUP($A29,'B2B - Flux 2 - UBL'!$A31:$R289,13,0))</f>
        <v>Identifiant du schéma de l'identifiant d'enregistrement légal de l'acheteur</v>
      </c>
      <c r="N29" s="42" t="str">
        <f aca="false">IF(VLOOKUP($A29,'B2B - Flux 2 - UBL'!$A31:$R289,14,0)=0,"",VLOOKUP($A29,'B2B - Flux 2 - UBL'!$A31:$R289,14,0))</f>
        <v>S'il est utilisé, l'identifiant du schéma doit être choisi parmi les entrées  de liste publiée par l'agence de maintenance ISO 6523.</v>
      </c>
      <c r="O29" s="39" t="s">
        <v>1342</v>
      </c>
      <c r="P29" s="34" t="str">
        <f aca="false">IF(VLOOKUP($A29,'B2B - Flux 2 - UBL'!$A31:$R289,15,0)=0,"",VLOOKUP($A29,'B2B - Flux 2 - UBL'!$A31:$R289,15,0))</f>
        <v>G6.08</v>
      </c>
      <c r="Q29" s="91" t="str">
        <f aca="false">IF(VLOOKUP($A29,'B2B - Flux 2 - UBL'!$A31:$R289,16,0)=0,"",VLOOKUP($A29,'B2B - Flux 2 - UBL'!$A31:$R289,16,0))</f>
        <v/>
      </c>
      <c r="R29" s="91" t="str">
        <f aca="false">IF(VLOOKUP($A29,'B2B - Flux 2 - UBL'!$A31:$R289,17,0)=0,"",VLOOKUP($A29,'B2B - Flux 2 - UBL'!$A31:$R289,17,0))</f>
        <v/>
      </c>
      <c r="S29" s="92" t="str">
        <f aca="false">IF(VLOOKUP($A29,'B2B - Flux 2 - UBL'!$A31:$R289,5,0)=0,"",VLOOKUP($A29,'B2B - Flux 2 - UBL'!$A31:$R289,5,0))</f>
        <v/>
      </c>
    </row>
    <row r="30" customFormat="false" ht="71.25" hidden="false" customHeight="false" outlineLevel="0" collapsed="false">
      <c r="A30" s="52" t="s">
        <v>355</v>
      </c>
      <c r="B30" s="34" t="str">
        <f aca="false">IF(VLOOKUP($A30,'B2B - Flux 2 - UBL'!$A32:$R290,2,0)=0,"",VLOOKUP($A30,'B2B - Flux 2 - UBL'!$A32:$R290,2,0))</f>
        <v>0.1</v>
      </c>
      <c r="C30" s="53"/>
      <c r="D30" s="54" t="str">
        <f aca="false">IF(VLOOKUP($A30,'B2B - Flux 2 - UBL'!$A32:$R290,4,0)=0,"",VLOOKUP($A30,'B2B - Flux 2 - UBL'!$A32:$R290,4,0))</f>
        <v>Identifiant à la TVA  de l'acheteur</v>
      </c>
      <c r="E30" s="54"/>
      <c r="F30" s="54"/>
      <c r="G30" s="36" t="str">
        <f aca="false">IF(VLOOKUP($A30,'B2B - Flux 2 - UBL'!$A32:$R290,7,0)=0,"",VLOOKUP($A30,'B2B - Flux 2 - UBL'!$A32:$R290,7,0))</f>
        <v>/Invoice
/CreditNote</v>
      </c>
      <c r="H30" s="37" t="str">
        <f aca="false">IF(VLOOKUP($A30,'B2B - Flux 2 - UBL'!$A32:$R290,8,0)=0,"",VLOOKUP($A30,'B2B - Flux 2 - UBL'!$A32:$R290,8,0))</f>
        <v>/cac:AccountingCustomerParty/cac:Party/cac:PartyTaxScheme/cbc:CompanyID</v>
      </c>
      <c r="I30" s="34" t="str">
        <f aca="false">IF(VLOOKUP($A30,'B2B - Flux 2 - UBL'!$A32:$R290,9,0)=0,"",VLOOKUP($A30,'B2B - Flux 2 - UBL'!$A32:$R290,9,0))</f>
        <v>IDENTIFIANT</v>
      </c>
      <c r="J30" s="46" t="n">
        <f aca="false">IF(VLOOKUP($A30,'B2B - Flux 2 - UBL'!$A32:$R290,10,0)=0,"",VLOOKUP($A30,'B2B - Flux 2 - UBL'!$A32:$R290,10,0))</f>
        <v>15</v>
      </c>
      <c r="K30" s="94" t="str">
        <f aca="false">IF(VLOOKUP($A30,'B2B - Flux 2 - UBL'!$A32:$R290,11,0)=0,"",VLOOKUP($A30,'B2B - Flux 2 - UBL'!$A32:$R290,11,0))</f>
        <v>ISO 3166</v>
      </c>
      <c r="L30" s="41" t="str">
        <f aca="false">IF(VLOOKUP($A30,'B2B - Flux 2 - UBL'!$A32:$R290,12,0)=0,"",VLOOKUP($A30,'B2B - Flux 2 - UBL'!$A32:$R290,12,0))</f>
        <v/>
      </c>
      <c r="M30" s="42" t="str">
        <f aca="false">IF(VLOOKUP($A30,'B2B - Flux 2 - UBL'!$A32:$R290,13,0)=0,"",VLOOKUP($A30,'B2B - Flux 2 - UBL'!$A32:$R290,13,0))</f>
        <v>Identifiant à la TVA de l'Acheteur (également appelé Numéro d'identification à la TVA de l'acheteur).</v>
      </c>
      <c r="N30" s="42" t="str">
        <f aca="false">IF(VLOOKUP($A30,'B2B - Flux 2 - UBL'!$A32:$R290,14,0)=0,"",VLOOKUP($A30,'B2B - Flux 2 - UBL'!$A32:$R290,14,0))</f>
        <v>Selon l'Article 215 de la Directive 2006/112/CE du Conseil [2], le numéro individuel d'identification à la TVA comporte un préfixe conforme à l’ISO 3166-1 alpha-2 permettant d'identifier l'État membre par lequel il a été attribué. Néanmoins, la Grèce est autorisée à utiliser le préfixe « EL ».</v>
      </c>
      <c r="O30" s="39" t="s">
        <v>1342</v>
      </c>
      <c r="P30" s="34" t="str">
        <f aca="false">IF(VLOOKUP($A30,'B2B - Flux 2 - UBL'!$A32:$R290,15,0)=0,"",VLOOKUP($A30,'B2B - Flux 2 - UBL'!$A32:$R290,15,0))</f>
        <v>G6.08</v>
      </c>
      <c r="Q30" s="34" t="str">
        <f aca="false">IF(VLOOKUP($A30,'B2B - Flux 2 - UBL'!$A32:$R290,16,0)=0,"",VLOOKUP($A30,'B2B - Flux 2 - UBL'!$A32:$R290,16,0))</f>
        <v/>
      </c>
      <c r="R30" s="34" t="str">
        <f aca="false">IF(VLOOKUP($A30,'B2B - Flux 2 - UBL'!$A32:$R290,17,0)=0,"",VLOOKUP($A30,'B2B - Flux 2 - UBL'!$A32:$R290,17,0))</f>
        <v>BR-CO-9</v>
      </c>
      <c r="S30" s="42" t="str">
        <f aca="false">IF(VLOOKUP($A30,'B2B - Flux 2 - UBL'!$A32:$R290,5,0)=0,"",VLOOKUP($A30,'B2B - Flux 2 - UBL'!$A32:$R290,5,0))</f>
        <v/>
      </c>
    </row>
    <row r="31" customFormat="false" ht="28.5" hidden="false" customHeight="false" outlineLevel="0" collapsed="false">
      <c r="A31" s="52" t="s">
        <v>370</v>
      </c>
      <c r="B31" s="34" t="str">
        <f aca="false">IF(VLOOKUP($A31,'B2B - Flux 2 - UBL'!$A33:$R291,2,0)=0,"",VLOOKUP($A31,'B2B - Flux 2 - UBL'!$A33:$R291,2,0))</f>
        <v>1.1</v>
      </c>
      <c r="C31" s="53"/>
      <c r="D31" s="72" t="str">
        <f aca="false">IF(VLOOKUP($A31,'B2B - Flux 2 - UBL'!$A33:$R291,4,0)=0,"",VLOOKUP($A31,'B2B - Flux 2 - UBL'!$A33:$R291,4,0))</f>
        <v>ADRESSE POSTALE DE L'ACHETEUR</v>
      </c>
      <c r="E31" s="54"/>
      <c r="F31" s="54"/>
      <c r="G31" s="36" t="str">
        <f aca="false">IF(VLOOKUP($A31,'B2B - Flux 2 - UBL'!$A33:$R291,7,0)=0,"",VLOOKUP($A31,'B2B - Flux 2 - UBL'!$A33:$R291,7,0))</f>
        <v>/Invoice
/CreditNote</v>
      </c>
      <c r="H31" s="37" t="str">
        <f aca="false">IF(VLOOKUP($A31,'B2B - Flux 2 - UBL'!$A33:$R291,8,0)=0,"",VLOOKUP($A31,'B2B - Flux 2 - UBL'!$A33:$R291,8,0))</f>
        <v>/cac:AccountingCustomerParty/cac:Party/cac:PostalAddress</v>
      </c>
      <c r="I31" s="58" t="str">
        <f aca="false">IF(VLOOKUP($A31,'B2B - Flux 2 - UBL'!$A33:$R291,9,0)=0,"",VLOOKUP($A31,'B2B - Flux 2 - UBL'!$A33:$R291,9,0))</f>
        <v/>
      </c>
      <c r="J31" s="51" t="str">
        <f aca="false">IF(VLOOKUP($A31,'B2B - Flux 2 - UBL'!$A33:$R291,10,0)=0,"",VLOOKUP($A31,'B2B - Flux 2 - UBL'!$A33:$R291,10,0))</f>
        <v/>
      </c>
      <c r="K31" s="51" t="str">
        <f aca="false">IF(VLOOKUP($A31,'B2B - Flux 2 - UBL'!$A33:$R291,11,0)=0,"",VLOOKUP($A31,'B2B - Flux 2 - UBL'!$A33:$R291,11,0))</f>
        <v/>
      </c>
      <c r="L31" s="51" t="str">
        <f aca="false">IF(VLOOKUP($A31,'B2B - Flux 2 - UBL'!$A33:$R291,12,0)=0,"",VLOOKUP($A31,'B2B - Flux 2 - UBL'!$A33:$R291,12,0))</f>
        <v/>
      </c>
      <c r="M31" s="59" t="str">
        <f aca="false">IF(VLOOKUP($A31,'B2B - Flux 2 - UBL'!$A33:$R291,13,0)=0,"",VLOOKUP($A31,'B2B - Flux 2 - UBL'!$A33:$R291,13,0))</f>
        <v>Groupe de termes métiers fournissant des informations sur l'adresse postale de l'Acheteur.</v>
      </c>
      <c r="N31" s="60" t="str">
        <f aca="false">IF(VLOOKUP($A31,'B2B - Flux 2 - UBL'!$A33:$R291,14,0)=0,"",VLOOKUP($A31,'B2B - Flux 2 - UBL'!$A33:$R291,14,0))</f>
        <v>Les éléments pertinents de l'adresse doivent être remplis pour se conformer aux exigences légales.</v>
      </c>
      <c r="O31" s="174" t="s">
        <v>1342</v>
      </c>
      <c r="P31" s="61" t="str">
        <f aca="false">IF(VLOOKUP($A31,'B2B - Flux 2 - UBL'!$A33:$R291,15,0)=0,"",VLOOKUP($A31,'B2B - Flux 2 - UBL'!$A33:$R291,15,0))</f>
        <v/>
      </c>
      <c r="Q31" s="61" t="str">
        <f aca="false">IF(VLOOKUP($A31,'B2B - Flux 2 - UBL'!$A33:$R291,16,0)=0,"",VLOOKUP($A31,'B2B - Flux 2 - UBL'!$A33:$R291,16,0))</f>
        <v/>
      </c>
      <c r="R31" s="61" t="str">
        <f aca="false">IF(VLOOKUP($A31,'B2B - Flux 2 - UBL'!$A33:$R291,17,0)=0,"",VLOOKUP($A31,'B2B - Flux 2 - UBL'!$A33:$R291,17,0))</f>
        <v>BR-10</v>
      </c>
      <c r="S31" s="51" t="str">
        <f aca="false">IF(VLOOKUP($A31,'B2B - Flux 2 - UBL'!$A33:$R291,5,0)=0,"",VLOOKUP($A31,'B2B - Flux 2 - UBL'!$A33:$R291,5,0))</f>
        <v/>
      </c>
    </row>
    <row r="32" customFormat="false" ht="71.25" hidden="false" customHeight="false" outlineLevel="0" collapsed="false">
      <c r="A32" s="73" t="s">
        <v>394</v>
      </c>
      <c r="B32" s="34" t="str">
        <f aca="false">IF(VLOOKUP($A32,'B2B - Flux 2 - UBL'!$A34:$R292,2,0)=0,"",VLOOKUP($A32,'B2B - Flux 2 - UBL'!$A34:$R292,2,0))</f>
        <v>1.1</v>
      </c>
      <c r="C32" s="53"/>
      <c r="D32" s="95" t="str">
        <f aca="false">IF(VLOOKUP($A32,'B2B - Flux 2 - UBL'!$A34:$R292,4,0)=0,"",VLOOKUP($A32,'B2B - Flux 2 - UBL'!$A34:$R292,4,0))</f>
        <v/>
      </c>
      <c r="E32" s="75" t="str">
        <f aca="false">IF(VLOOKUP($A32,'B2B - Flux 2 - UBL'!$A34:$R292,5,0)=0,"",VLOOKUP($A32,'B2B - Flux 2 - UBL'!$A34:$R292,5,0))</f>
        <v>Code de pays de l'acheteur</v>
      </c>
      <c r="F32" s="77"/>
      <c r="G32" s="36" t="str">
        <f aca="false">IF(VLOOKUP($A32,'B2B - Flux 2 - UBL'!$A34:$R292,7,0)=0,"",VLOOKUP($A32,'B2B - Flux 2 - UBL'!$A34:$R292,7,0))</f>
        <v>/Invoice
/CreditNote</v>
      </c>
      <c r="H32" s="37" t="str">
        <f aca="false">IF(VLOOKUP($A32,'B2B - Flux 2 - UBL'!$A34:$R292,8,0)=0,"",VLOOKUP($A32,'B2B - Flux 2 - UBL'!$A34:$R292,8,0))</f>
        <v>/cac:AccountingCustomerParty/cac:Party/cac:PostalAddress/cac:Country/cbc:IdentificationCode</v>
      </c>
      <c r="I32" s="34" t="str">
        <f aca="false">IF(VLOOKUP($A32,'B2B - Flux 2 - UBL'!$A34:$R292,9,0)=0,"",VLOOKUP($A32,'B2B - Flux 2 - UBL'!$A34:$R292,9,0))</f>
        <v>CODE</v>
      </c>
      <c r="J32" s="39" t="n">
        <f aca="false">IF(VLOOKUP($A32,'B2B - Flux 2 - UBL'!$A34:$R292,10,0)=0,"",VLOOKUP($A32,'B2B - Flux 2 - UBL'!$A34:$R292,10,0))</f>
        <v>2</v>
      </c>
      <c r="K32" s="94" t="str">
        <f aca="false">IF(VLOOKUP($A32,'B2B - Flux 2 - UBL'!$A34:$R292,11,0)=0,"",VLOOKUP($A32,'B2B - Flux 2 - UBL'!$A34:$R292,11,0))</f>
        <v>ISO 3166</v>
      </c>
      <c r="L32" s="43" t="str">
        <f aca="false">IF(VLOOKUP($A32,'B2B - Flux 2 - UBL'!$A34:$R292,12,0)=0,"",VLOOKUP($A32,'B2B - Flux 2 - UBL'!$A34:$R292,12,0))</f>
        <v/>
      </c>
      <c r="M32" s="42" t="str">
        <f aca="false">IF(VLOOKUP($A32,'B2B - Flux 2 - UBL'!$A34:$R292,13,0)=0,"",VLOOKUP($A32,'B2B - Flux 2 - UBL'!$A34:$R292,13,0))</f>
        <v>Code d'identification du pays.</v>
      </c>
      <c r="N32" s="42" t="str">
        <f aca="false">IF(VLOOKUP($A32,'B2B - Flux 2 - UBL'!$A34:$R292,14,0)=0,"",VLOOKUP($A32,'B2B - Flux 2 - UBL'!$A34:$R292,14,0))</f>
        <v>Les listes de pays valides sont enregistrées auprès de l'Agence de maintenance de la norme ISO 3166-1 « Codes pour la représentation des noms de pays et de leurs subdivisions ». Il est recommandé d'utiliser la représentation alpha-2.</v>
      </c>
      <c r="O32" s="39" t="s">
        <v>1342</v>
      </c>
      <c r="P32" s="34" t="str">
        <f aca="false">IF(VLOOKUP($A32,'B2B - Flux 2 - UBL'!$A34:$R292,15,0)=0,"",VLOOKUP($A32,'B2B - Flux 2 - UBL'!$A34:$R292,15,0))</f>
        <v>G2.01
G2.03</v>
      </c>
      <c r="Q32" s="34" t="str">
        <f aca="false">IF(VLOOKUP($A32,'B2B - Flux 2 - UBL'!$A34:$R292,16,0)=0,"",VLOOKUP($A32,'B2B - Flux 2 - UBL'!$A34:$R292,16,0))</f>
        <v/>
      </c>
      <c r="R32" s="34" t="str">
        <f aca="false">IF(VLOOKUP($A32,'B2B - Flux 2 - UBL'!$A34:$R292,17,0)=0,"",VLOOKUP($A32,'B2B - Flux 2 - UBL'!$A34:$R292,17,0))</f>
        <v>BR-11</v>
      </c>
      <c r="S32" s="42" t="str">
        <f aca="false">IF(VLOOKUP($A32,'B2B - Flux 2 - UBL'!$A34:$R292,5,0)=0,"",VLOOKUP($A32,'B2B - Flux 2 - UBL'!$A34:$R292,5,0))</f>
        <v>Code de pays de l'acheteur</v>
      </c>
    </row>
    <row r="33" customFormat="false" ht="28.5" hidden="false" customHeight="false" outlineLevel="0" collapsed="false">
      <c r="A33" s="33" t="s">
        <v>452</v>
      </c>
      <c r="B33" s="34" t="str">
        <f aca="false">IF(VLOOKUP($A33,'B2B - Flux 2 - UBL'!$A35:$R293,2,0)=0,"",VLOOKUP($A33,'B2B - Flux 2 - UBL'!$A35:$R293,2,0))</f>
        <v>0.1</v>
      </c>
      <c r="C33" s="99" t="str">
        <f aca="false">IF(VLOOKUP($A33,'B2B - Flux 2 - UBL'!$A35:$R293,2,0)=0,"",VLOOKUP($A33,'B2B - Flux 2 - UBL'!$A35:$R293,3,0))</f>
        <v>REPRÉSENTANT FISCAL DU VENDEUR</v>
      </c>
      <c r="D33" s="48"/>
      <c r="E33" s="48"/>
      <c r="F33" s="48"/>
      <c r="G33" s="36" t="str">
        <f aca="false">IF(VLOOKUP($A33,'B2B - Flux 2 - UBL'!$A35:$R293,7,0)=0,"",VLOOKUP($A33,'B2B - Flux 2 - UBL'!$A35:$R293,7,0))</f>
        <v>/Invoice
/CreditNote</v>
      </c>
      <c r="H33" s="37" t="str">
        <f aca="false">IF(VLOOKUP($A33,'B2B - Flux 2 - UBL'!$A35:$R293,8,0)=0,"",VLOOKUP($A33,'B2B - Flux 2 - UBL'!$A35:$R293,8,0))</f>
        <v>/cac:TaxRepresentativeParty</v>
      </c>
      <c r="I33" s="58" t="str">
        <f aca="false">IF(VLOOKUP($A33,'B2B - Flux 2 - UBL'!$A35:$R293,9,0)=0,"",VLOOKUP($A33,'B2B - Flux 2 - UBL'!$A35:$R293,9,0))</f>
        <v/>
      </c>
      <c r="J33" s="51" t="str">
        <f aca="false">IF(VLOOKUP($A33,'B2B - Flux 2 - UBL'!$A35:$R293,10,0)=0,"",VLOOKUP($A33,'B2B - Flux 2 - UBL'!$A35:$R293,10,0))</f>
        <v/>
      </c>
      <c r="K33" s="51" t="str">
        <f aca="false">IF(VLOOKUP($A33,'B2B - Flux 2 - UBL'!$A35:$R293,11,0)=0,"",VLOOKUP($A33,'B2B - Flux 2 - UBL'!$A35:$R293,11,0))</f>
        <v/>
      </c>
      <c r="L33" s="51" t="str">
        <f aca="false">IF(VLOOKUP($A33,'B2B - Flux 2 - UBL'!$A35:$R293,12,0)=0,"",VLOOKUP($A33,'B2B - Flux 2 - UBL'!$A35:$R293,12,0))</f>
        <v/>
      </c>
      <c r="M33" s="59" t="str">
        <f aca="false">IF(VLOOKUP($A33,'B2B - Flux 2 - UBL'!$A35:$R293,13,0)=0,"",VLOOKUP($A33,'B2B - Flux 2 - UBL'!$A35:$R293,13,0))</f>
        <v>Groupe de termes métiers fournissant des informations sur le Représentant fiscal du Vendeur.</v>
      </c>
      <c r="N33" s="60" t="str">
        <f aca="false">IF(VLOOKUP($A33,'B2B - Flux 2 - UBL'!$A35:$R293,14,0)=0,"",VLOOKUP($A33,'B2B - Flux 2 - UBL'!$A35:$R293,14,0))</f>
        <v/>
      </c>
      <c r="O33" s="174" t="s">
        <v>1342</v>
      </c>
      <c r="P33" s="61" t="str">
        <f aca="false">IF(VLOOKUP($A33,'B2B - Flux 2 - UBL'!$A35:$R293,15,0)=0,"",VLOOKUP($A33,'B2B - Flux 2 - UBL'!$A35:$R293,15,0))</f>
        <v/>
      </c>
      <c r="Q33" s="61" t="str">
        <f aca="false">IF(VLOOKUP($A33,'B2B - Flux 2 - UBL'!$A35:$R293,16,0)=0,"",VLOOKUP($A33,'B2B - Flux 2 - UBL'!$A35:$R293,16,0))</f>
        <v/>
      </c>
      <c r="R33" s="61" t="str">
        <f aca="false">IF(VLOOKUP($A33,'B2B - Flux 2 - UBL'!$A35:$R293,17,0)=0,"",VLOOKUP($A33,'B2B - Flux 2 - UBL'!$A35:$R293,17,0))</f>
        <v/>
      </c>
      <c r="S33" s="51" t="str">
        <f aca="false">IF(VLOOKUP($A33,'B2B - Flux 2 - UBL'!$A35:$R293,5,0)=0,"",VLOOKUP($A33,'B2B - Flux 2 - UBL'!$A35:$R293,5,0))</f>
        <v/>
      </c>
    </row>
    <row r="34" customFormat="false" ht="28.5" hidden="false" customHeight="false" outlineLevel="0" collapsed="false">
      <c r="A34" s="52" t="s">
        <v>461</v>
      </c>
      <c r="B34" s="34" t="str">
        <f aca="false">IF(VLOOKUP($A34,'B2B - Flux 2 - UBL'!$A37:$R295,2,0)=0,"",VLOOKUP($A34,'B2B - Flux 2 - UBL'!$A37:$R295,2,0))</f>
        <v>1.1</v>
      </c>
      <c r="C34" s="53"/>
      <c r="D34" s="54" t="str">
        <f aca="false">IF(VLOOKUP($A34,'B2B - Flux 2 - UBL'!$A37:$R295,4,0)=0,"",VLOOKUP($A34,'B2B - Flux 2 - UBL'!$A37:$R295,4,0))</f>
        <v>Identifiant à la TVA du représentant fiscal du vendeur</v>
      </c>
      <c r="E34" s="54"/>
      <c r="F34" s="54"/>
      <c r="G34" s="36" t="str">
        <f aca="false">IF(VLOOKUP($A34,'B2B - Flux 2 - UBL'!$A37:$R295,7,0)=0,"",VLOOKUP($A34,'B2B - Flux 2 - UBL'!$A37:$R295,7,0))</f>
        <v>/Invoice
/CreditNote</v>
      </c>
      <c r="H34" s="37" t="str">
        <f aca="false">IF(VLOOKUP($A34,'B2B - Flux 2 - UBL'!$A37:$R295,8,0)=0,"",VLOOKUP($A34,'B2B - Flux 2 - UBL'!$A37:$R295,8,0))</f>
        <v>/cac:TaxRepresentativeParty/cac:PartyTaxScheme/cbc:CompanyID</v>
      </c>
      <c r="I34" s="34" t="str">
        <f aca="false">IF(VLOOKUP($A34,'B2B - Flux 2 - UBL'!$A37:$R295,9,0)=0,"",VLOOKUP($A34,'B2B - Flux 2 - UBL'!$A37:$R295,9,0))</f>
        <v>IDENTIFIANT</v>
      </c>
      <c r="J34" s="46" t="n">
        <f aca="false">IF(VLOOKUP($A34,'B2B - Flux 2 - UBL'!$A37:$R295,10,0)=0,"",VLOOKUP($A34,'B2B - Flux 2 - UBL'!$A37:$R295,10,0))</f>
        <v>13</v>
      </c>
      <c r="K34" s="94" t="str">
        <f aca="false">IF(VLOOKUP($A34,'B2B - Flux 2 - UBL'!$A37:$R295,11,0)=0,"",VLOOKUP($A34,'B2B - Flux 2 - UBL'!$A37:$R295,11,0))</f>
        <v>ISO 3166</v>
      </c>
      <c r="L34" s="41" t="str">
        <f aca="false">IF(VLOOKUP($A34,'B2B - Flux 2 - UBL'!$A37:$R295,12,0)=0,"",VLOOKUP($A34,'B2B - Flux 2 - UBL'!$A37:$R295,12,0))</f>
        <v/>
      </c>
      <c r="M34" s="42" t="str">
        <f aca="false">IF(VLOOKUP($A34,'B2B - Flux 2 - UBL'!$A37:$R295,13,0)=0,"",VLOOKUP($A34,'B2B - Flux 2 - UBL'!$A37:$R295,13,0))</f>
        <v>Identifiant à la TVA de la partie représentant fiscalement le Vendeur.</v>
      </c>
      <c r="N34" s="42" t="str">
        <f aca="false">IF(VLOOKUP($A34,'B2B - Flux 2 - UBL'!$A37:$R295,14,0)=0,"",VLOOKUP($A34,'B2B - Flux 2 - UBL'!$A37:$R295,14,0))</f>
        <v>Numéro de TVA consitutué du préfixe d'un code pays basé sur la norme ISO 3166-1.</v>
      </c>
      <c r="O34" s="39" t="s">
        <v>1342</v>
      </c>
      <c r="P34" s="34" t="str">
        <f aca="false">IF(VLOOKUP($A34,'B2B - Flux 2 - UBL'!$A37:$R295,15,0)=0,"",VLOOKUP($A34,'B2B - Flux 2 - UBL'!$A37:$R295,15,0))</f>
        <v/>
      </c>
      <c r="Q34" s="34" t="str">
        <f aca="false">IF(VLOOKUP($A34,'B2B - Flux 2 - UBL'!$A37:$R295,16,0)=0,"",VLOOKUP($A34,'B2B - Flux 2 - UBL'!$A37:$R295,16,0))</f>
        <v/>
      </c>
      <c r="R34" s="34" t="str">
        <f aca="false">IF(VLOOKUP($A34,'B2B - Flux 2 - UBL'!$A37:$R295,17,0)=0,"",VLOOKUP($A34,'B2B - Flux 2 - UBL'!$A37:$R295,17,0))</f>
        <v>BR-56
BR-CO-9</v>
      </c>
      <c r="S34" s="42" t="str">
        <f aca="false">IF(VLOOKUP($A34,'B2B - Flux 2 - UBL'!$A37:$R295,5,0)=0,"",VLOOKUP($A34,'B2B - Flux 2 - UBL'!$A37:$R295,5,0))</f>
        <v/>
      </c>
    </row>
    <row r="35" customFormat="false" ht="42.75" hidden="false" customHeight="false" outlineLevel="0" collapsed="false">
      <c r="A35" s="33" t="s">
        <v>497</v>
      </c>
      <c r="B35" s="34" t="str">
        <f aca="false">IF(VLOOKUP($A35,'B2B - Flux 2 - UBL'!$A38:$R296,2,0)=0,"",VLOOKUP($A35,'B2B - Flux 2 - UBL'!$A38:$R296,2,0))</f>
        <v>0.1</v>
      </c>
      <c r="C35" s="48" t="str">
        <f aca="false">IF(VLOOKUP($A35,'B2B - Flux 2 - UBL'!$A38:$R296,2,0)=0,"",VLOOKUP($A35,'B2B - Flux 2 - UBL'!$A38:$R296,3,0))</f>
        <v>INFORMATIONS DE LIVRAISON/ PRESTATION DE SERVICE</v>
      </c>
      <c r="D35" s="83"/>
      <c r="E35" s="83"/>
      <c r="F35" s="83"/>
      <c r="G35" s="36" t="str">
        <f aca="false">IF(VLOOKUP($A35,'B2B - Flux 2 - UBL'!$A38:$R296,7,0)=0,"",VLOOKUP($A35,'B2B - Flux 2 - UBL'!$A38:$R296,7,0))</f>
        <v>/Invoice
/CreditNote</v>
      </c>
      <c r="H35" s="37" t="str">
        <f aca="false">IF(VLOOKUP($A35,'B2B - Flux 2 - UBL'!$A38:$R296,8,0)=0,"",VLOOKUP($A35,'B2B - Flux 2 - UBL'!$A38:$R296,8,0))</f>
        <v>/cac:Delivery</v>
      </c>
      <c r="I35" s="58" t="str">
        <f aca="false">IF(VLOOKUP($A35,'B2B - Flux 2 - UBL'!$A38:$R296,9,0)=0,"",VLOOKUP($A35,'B2B - Flux 2 - UBL'!$A38:$R296,9,0))</f>
        <v/>
      </c>
      <c r="J35" s="51" t="str">
        <f aca="false">IF(VLOOKUP($A35,'B2B - Flux 2 - UBL'!$A38:$R296,10,0)=0,"",VLOOKUP($A35,'B2B - Flux 2 - UBL'!$A38:$R296,10,0))</f>
        <v/>
      </c>
      <c r="K35" s="51" t="str">
        <f aca="false">IF(VLOOKUP($A35,'B2B - Flux 2 - UBL'!$A38:$R296,11,0)=0,"",VLOOKUP($A35,'B2B - Flux 2 - UBL'!$A38:$R296,11,0))</f>
        <v/>
      </c>
      <c r="L35" s="51" t="str">
        <f aca="false">IF(VLOOKUP($A35,'B2B - Flux 2 - UBL'!$A38:$R296,12,0)=0,"",VLOOKUP($A35,'B2B - Flux 2 - UBL'!$A38:$R296,12,0))</f>
        <v/>
      </c>
      <c r="M35" s="59" t="str">
        <f aca="false">IF(VLOOKUP($A35,'B2B - Flux 2 - UBL'!$A38:$R296,13,0)=0,"",VLOOKUP($A35,'B2B - Flux 2 - UBL'!$A38:$R296,13,0))</f>
        <v>Groupe de termes métiers fournissant des informations sur le lieu et la date auxquels les biens et services facturés sont livrés.</v>
      </c>
      <c r="N35" s="60" t="str">
        <f aca="false">IF(VLOOKUP($A35,'B2B - Flux 2 - UBL'!$A38:$R296,14,0)=0,"",VLOOKUP($A35,'B2B - Flux 2 - UBL'!$A38:$R296,14,0))</f>
        <v/>
      </c>
      <c r="O35" s="174" t="s">
        <v>1342</v>
      </c>
      <c r="P35" s="61" t="str">
        <f aca="false">IF(VLOOKUP($A35,'B2B - Flux 2 - UBL'!$A38:$R296,15,0)=0,"",VLOOKUP($A35,'B2B - Flux 2 - UBL'!$A38:$R296,15,0))</f>
        <v/>
      </c>
      <c r="Q35" s="61" t="str">
        <f aca="false">IF(VLOOKUP($A35,'B2B - Flux 2 - UBL'!$A38:$R296,16,0)=0,"",VLOOKUP($A35,'B2B - Flux 2 - UBL'!$A38:$R296,16,0))</f>
        <v/>
      </c>
      <c r="R35" s="61" t="str">
        <f aca="false">IF(VLOOKUP($A35,'B2B - Flux 2 - UBL'!$A38:$R296,17,0)=0,"",VLOOKUP($A35,'B2B - Flux 2 - UBL'!$A38:$R296,17,0))</f>
        <v/>
      </c>
      <c r="S35" s="51" t="str">
        <f aca="false">IF(VLOOKUP($A35,'B2B - Flux 2 - UBL'!$A38:$R296,5,0)=0,"",VLOOKUP($A35,'B2B - Flux 2 - UBL'!$A38:$R296,5,0))</f>
        <v/>
      </c>
    </row>
    <row r="36" customFormat="false" ht="42.75" hidden="false" customHeight="false" outlineLevel="0" collapsed="false">
      <c r="A36" s="52" t="s">
        <v>516</v>
      </c>
      <c r="B36" s="34" t="str">
        <f aca="false">IF(VLOOKUP($A36,'B2B - Flux 2 - UBL'!$A39:$R297,2,0)=0,"",VLOOKUP($A36,'B2B - Flux 2 - UBL'!$A39:$R297,2,0))</f>
        <v>0.1</v>
      </c>
      <c r="C36" s="53"/>
      <c r="D36" s="54" t="str">
        <f aca="false">IF(VLOOKUP($A36,'B2B - Flux 2 - UBL'!$A39:$R297,4,0)=0,"",VLOOKUP($A36,'B2B - Flux 2 - UBL'!$A39:$R297,4,0))</f>
        <v>Date effective de livraison / fin d'exécution de la prestation</v>
      </c>
      <c r="E36" s="106"/>
      <c r="F36" s="55"/>
      <c r="G36" s="36" t="str">
        <f aca="false">IF(VLOOKUP($A36,'B2B - Flux 2 - UBL'!$A39:$R297,7,0)=0,"",VLOOKUP($A36,'B2B - Flux 2 - UBL'!$A39:$R297,7,0))</f>
        <v>/Invoice
/CreditNote</v>
      </c>
      <c r="H36" s="37" t="str">
        <f aca="false">IF(VLOOKUP($A36,'B2B - Flux 2 - UBL'!$A39:$R297,8,0)=0,"",VLOOKUP($A36,'B2B - Flux 2 - UBL'!$A39:$R297,8,0))</f>
        <v>/cac:Delivery/cbc:ActualDeliveryDate</v>
      </c>
      <c r="I36" s="34" t="str">
        <f aca="false">IF(VLOOKUP($A36,'B2B - Flux 2 - UBL'!$A39:$R297,9,0)=0,"",VLOOKUP($A36,'B2B - Flux 2 - UBL'!$A39:$R297,9,0))</f>
        <v>DATE</v>
      </c>
      <c r="J36" s="46" t="str">
        <f aca="false">IF(VLOOKUP($A36,'B2B - Flux 2 - UBL'!$A39:$R297,10,0)=0,"",VLOOKUP($A36,'B2B - Flux 2 - UBL'!$A39:$R297,10,0))</f>
        <v>ISO</v>
      </c>
      <c r="K36" s="39" t="str">
        <f aca="false">IF(VLOOKUP($A36,'B2B - Flux 2 - UBL'!$A39:$R297,11,0)=0,"",VLOOKUP($A36,'B2B - Flux 2 - UBL'!$A39:$R297,11,0))</f>
        <v>AAAA-MM-JJ</v>
      </c>
      <c r="L36" s="43" t="str">
        <f aca="false">IF(VLOOKUP($A36,'B2B - Flux 2 - UBL'!$A39:$R297,12,0)=0,"",VLOOKUP($A36,'B2B - Flux 2 - UBL'!$A39:$R297,12,0))</f>
        <v/>
      </c>
      <c r="M36" s="42" t="str">
        <f aca="false">IF(VLOOKUP($A36,'B2B - Flux 2 - UBL'!$A39:$R297,13,0)=0,"",VLOOKUP($A36,'B2B - Flux 2 - UBL'!$A39:$R297,13,0))</f>
        <v>Date à laquelle la livraison est effectuée.</v>
      </c>
      <c r="N36" s="42" t="str">
        <f aca="false">IF(VLOOKUP($A36,'B2B - Flux 2 - UBL'!$A39:$R297,14,0)=0,"",VLOOKUP($A36,'B2B - Flux 2 - UBL'!$A39:$R297,14,0))</f>
        <v/>
      </c>
      <c r="O36" s="39" t="s">
        <v>1342</v>
      </c>
      <c r="P36" s="34" t="str">
        <f aca="false">IF(VLOOKUP($A36,'B2B - Flux 2 - UBL'!$A39:$R297,15,0)=0,"",VLOOKUP($A36,'B2B - Flux 2 - UBL'!$A39:$R297,15,0))</f>
        <v>G1.09
G1.36
G1.39</v>
      </c>
      <c r="Q36" s="34" t="str">
        <f aca="false">IF(VLOOKUP($A36,'B2B - Flux 2 - UBL'!$A39:$R297,16,0)=0,"",VLOOKUP($A36,'B2B - Flux 2 - UBL'!$A39:$R297,16,0))</f>
        <v/>
      </c>
      <c r="R36" s="34" t="str">
        <f aca="false">IF(VLOOKUP($A36,'B2B - Flux 2 - UBL'!$A39:$R297,17,0)=0,"",VLOOKUP($A36,'B2B - Flux 2 - UBL'!$A39:$R297,17,0))</f>
        <v/>
      </c>
      <c r="S36" s="42" t="str">
        <f aca="false">IF(VLOOKUP($A36,'B2B - Flux 2 - UBL'!$A39:$R297,5,0)=0,"",VLOOKUP($A36,'B2B - Flux 2 - UBL'!$A39:$R297,5,0))</f>
        <v/>
      </c>
    </row>
    <row r="37" customFormat="false" ht="28.5" hidden="false" customHeight="false" outlineLevel="0" collapsed="false">
      <c r="A37" s="33" t="s">
        <v>521</v>
      </c>
      <c r="B37" s="34" t="str">
        <f aca="false">IF(VLOOKUP($A37,'B2B - Flux 2 - UBL'!$A40:$R298,2,0)=0,"",VLOOKUP($A37,'B2B - Flux 2 - UBL'!$A40:$R298,2,0))</f>
        <v>0.1</v>
      </c>
      <c r="C37" s="57" t="str">
        <f aca="false">IF(VLOOKUP($A37,'B2B - Flux 2 - UBL'!$A40:$R298,2,0)=0,"",VLOOKUP($A37,'B2B - Flux 2 - UBL'!$A40:$R298,3,0))</f>
        <v>PERIODE DE FACTURATION</v>
      </c>
      <c r="D37" s="83"/>
      <c r="E37" s="83"/>
      <c r="F37" s="83"/>
      <c r="G37" s="36" t="str">
        <f aca="false">IF(VLOOKUP($A37,'B2B - Flux 2 - UBL'!$A40:$R298,7,0)=0,"",VLOOKUP($A37,'B2B - Flux 2 - UBL'!$A40:$R298,7,0))</f>
        <v>/Invoice
/CreditNote</v>
      </c>
      <c r="H37" s="37" t="str">
        <f aca="false">IF(VLOOKUP($A37,'B2B - Flux 2 - UBL'!$A40:$R298,8,0)=0,"",VLOOKUP($A37,'B2B - Flux 2 - UBL'!$A40:$R298,8,0))</f>
        <v>/cac:InvoicePeriod</v>
      </c>
      <c r="I37" s="58" t="str">
        <f aca="false">IF(VLOOKUP($A37,'B2B - Flux 2 - UBL'!$A40:$R298,9,0)=0,"",VLOOKUP($A37,'B2B - Flux 2 - UBL'!$A40:$R298,9,0))</f>
        <v/>
      </c>
      <c r="J37" s="51" t="str">
        <f aca="false">IF(VLOOKUP($A37,'B2B - Flux 2 - UBL'!$A40:$R298,10,0)=0,"",VLOOKUP($A37,'B2B - Flux 2 - UBL'!$A40:$R298,10,0))</f>
        <v/>
      </c>
      <c r="K37" s="51" t="str">
        <f aca="false">IF(VLOOKUP($A37,'B2B - Flux 2 - UBL'!$A40:$R298,11,0)=0,"",VLOOKUP($A37,'B2B - Flux 2 - UBL'!$A40:$R298,11,0))</f>
        <v/>
      </c>
      <c r="L37" s="51" t="str">
        <f aca="false">IF(VLOOKUP($A37,'B2B - Flux 2 - UBL'!$A40:$R298,12,0)=0,"",VLOOKUP($A37,'B2B - Flux 2 - UBL'!$A40:$R298,12,0))</f>
        <v/>
      </c>
      <c r="M37" s="59" t="str">
        <f aca="false">IF(VLOOKUP($A37,'B2B - Flux 2 - UBL'!$A40:$R298,13,0)=0,"",VLOOKUP($A37,'B2B - Flux 2 - UBL'!$A40:$R298,13,0))</f>
        <v>Groupe de termes métiers fournissant des informations sur la période de facturation.</v>
      </c>
      <c r="N37" s="60" t="str">
        <f aca="false">IF(VLOOKUP($A37,'B2B - Flux 2 - UBL'!$A40:$R298,14,0)=0,"",VLOOKUP($A37,'B2B - Flux 2 - UBL'!$A40:$R298,14,0))</f>
        <v>Utilisée pour indiquer le moment où la période couverte par la Facture commence et le moment où elle se termine.</v>
      </c>
      <c r="O37" s="174" t="s">
        <v>1342</v>
      </c>
      <c r="P37" s="61" t="str">
        <f aca="false">IF(VLOOKUP($A37,'B2B - Flux 2 - UBL'!$A40:$R298,15,0)=0,"",VLOOKUP($A37,'B2B - Flux 2 - UBL'!$A40:$R298,15,0))</f>
        <v>G1.39
G6.08</v>
      </c>
      <c r="Q37" s="61" t="str">
        <f aca="false">IF(VLOOKUP($A37,'B2B - Flux 2 - UBL'!$A40:$R298,16,0)=0,"",VLOOKUP($A37,'B2B - Flux 2 - UBL'!$A40:$R298,16,0))</f>
        <v/>
      </c>
      <c r="R37" s="61" t="str">
        <f aca="false">IF(VLOOKUP($A37,'B2B - Flux 2 - UBL'!$A40:$R298,17,0)=0,"",VLOOKUP($A37,'B2B - Flux 2 - UBL'!$A40:$R298,17,0))</f>
        <v/>
      </c>
      <c r="S37" s="51" t="str">
        <f aca="false">IF(VLOOKUP($A37,'B2B - Flux 2 - UBL'!$A40:$R298,5,0)=0,"",VLOOKUP($A37,'B2B - Flux 2 - UBL'!$A40:$R298,5,0))</f>
        <v/>
      </c>
    </row>
    <row r="38" customFormat="false" ht="42.75" hidden="false" customHeight="false" outlineLevel="0" collapsed="false">
      <c r="A38" s="52" t="s">
        <v>527</v>
      </c>
      <c r="B38" s="34" t="str">
        <f aca="false">IF(VLOOKUP($A38,'B2B - Flux 2 - UBL'!$A41:$R299,2,0)=0,"",VLOOKUP($A38,'B2B - Flux 2 - UBL'!$A41:$R299,2,0))</f>
        <v>0.1</v>
      </c>
      <c r="C38" s="53"/>
      <c r="D38" s="54" t="str">
        <f aca="false">IF(VLOOKUP($A38,'B2B - Flux 2 - UBL'!$A41:$R299,4,0)=0,"",VLOOKUP($A38,'B2B - Flux 2 - UBL'!$A41:$R299,4,0))</f>
        <v>Date de début de période de facturation</v>
      </c>
      <c r="E38" s="63"/>
      <c r="F38" s="55"/>
      <c r="G38" s="36" t="str">
        <f aca="false">IF(VLOOKUP($A38,'B2B - Flux 2 - UBL'!$A41:$R299,7,0)=0,"",VLOOKUP($A38,'B2B - Flux 2 - UBL'!$A41:$R299,7,0))</f>
        <v>/Invoice
/CreditNote</v>
      </c>
      <c r="H38" s="37" t="str">
        <f aca="false">IF(VLOOKUP($A38,'B2B - Flux 2 - UBL'!$A41:$R299,8,0)=0,"",VLOOKUP($A38,'B2B - Flux 2 - UBL'!$A41:$R299,8,0))</f>
        <v>/cac:InvoicePeriod/cbc:StartDate</v>
      </c>
      <c r="I38" s="34" t="str">
        <f aca="false">IF(VLOOKUP($A38,'B2B - Flux 2 - UBL'!$A41:$R299,9,0)=0,"",VLOOKUP($A38,'B2B - Flux 2 - UBL'!$A41:$R299,9,0))</f>
        <v>DATE</v>
      </c>
      <c r="J38" s="46" t="str">
        <f aca="false">IF(VLOOKUP($A38,'B2B - Flux 2 - UBL'!$A41:$R299,10,0)=0,"",VLOOKUP($A38,'B2B - Flux 2 - UBL'!$A41:$R299,10,0))</f>
        <v>ISO</v>
      </c>
      <c r="K38" s="39" t="str">
        <f aca="false">IF(VLOOKUP($A38,'B2B - Flux 2 - UBL'!$A41:$R299,11,0)=0,"",VLOOKUP($A38,'B2B - Flux 2 - UBL'!$A41:$R299,11,0))</f>
        <v>AAAA-MM-JJ</v>
      </c>
      <c r="L38" s="43" t="str">
        <f aca="false">IF(VLOOKUP($A38,'B2B - Flux 2 - UBL'!$A41:$R299,12,0)=0,"",VLOOKUP($A38,'B2B - Flux 2 - UBL'!$A41:$R299,12,0))</f>
        <v/>
      </c>
      <c r="M38" s="42" t="str">
        <f aca="false">IF(VLOOKUP($A38,'B2B - Flux 2 - UBL'!$A41:$R299,13,0)=0,"",VLOOKUP($A38,'B2B - Flux 2 - UBL'!$A41:$R299,13,0))</f>
        <v>Date à laquelle commence la période de facturation.</v>
      </c>
      <c r="N38" s="42" t="str">
        <f aca="false">IF(VLOOKUP($A38,'B2B - Flux 2 - UBL'!$A41:$R299,14,0)=0,"",VLOOKUP($A38,'B2B - Flux 2 - UBL'!$A41:$R299,14,0))</f>
        <v>Cette date correspond au premier jour de la période.</v>
      </c>
      <c r="O38" s="39" t="s">
        <v>1342</v>
      </c>
      <c r="P38" s="34" t="str">
        <f aca="false">IF(VLOOKUP($A38,'B2B - Flux 2 - UBL'!$A41:$R299,15,0)=0,"",VLOOKUP($A38,'B2B - Flux 2 - UBL'!$A41:$R299,15,0))</f>
        <v>G1.09
G1.36
G6.08</v>
      </c>
      <c r="Q38" s="34" t="str">
        <f aca="false">IF(VLOOKUP($A38,'B2B - Flux 2 - UBL'!$A41:$R299,16,0)=0,"",VLOOKUP($A38,'B2B - Flux 2 - UBL'!$A41:$R299,16,0))</f>
        <v/>
      </c>
      <c r="R38" s="34" t="str">
        <f aca="false">IF(VLOOKUP($A38,'B2B - Flux 2 - UBL'!$A41:$R299,17,0)=0,"",VLOOKUP($A38,'B2B - Flux 2 - UBL'!$A41:$R299,17,0))</f>
        <v>BR-CO-19</v>
      </c>
      <c r="S38" s="42" t="str">
        <f aca="false">IF(VLOOKUP($A38,'B2B - Flux 2 - UBL'!$A41:$R299,5,0)=0,"",VLOOKUP($A38,'B2B - Flux 2 - UBL'!$A41:$R299,5,0))</f>
        <v/>
      </c>
    </row>
    <row r="39" customFormat="false" ht="42.75" hidden="false" customHeight="false" outlineLevel="0" collapsed="false">
      <c r="A39" s="52" t="s">
        <v>534</v>
      </c>
      <c r="B39" s="34" t="str">
        <f aca="false">IF(VLOOKUP($A39,'B2B - Flux 2 - UBL'!$A42:$R300,2,0)=0,"",VLOOKUP($A39,'B2B - Flux 2 - UBL'!$A42:$R300,2,0))</f>
        <v>0.1</v>
      </c>
      <c r="C39" s="53"/>
      <c r="D39" s="54" t="str">
        <f aca="false">IF(VLOOKUP($A39,'B2B - Flux 2 - UBL'!$A42:$R300,4,0)=0,"",VLOOKUP($A39,'B2B - Flux 2 - UBL'!$A42:$R300,4,0))</f>
        <v>Date de fin de période de facturation</v>
      </c>
      <c r="E39" s="63"/>
      <c r="F39" s="55"/>
      <c r="G39" s="36" t="str">
        <f aca="false">IF(VLOOKUP($A39,'B2B - Flux 2 - UBL'!$A42:$R300,7,0)=0,"",VLOOKUP($A39,'B2B - Flux 2 - UBL'!$A42:$R300,7,0))</f>
        <v>/Invoice
/CreditNote</v>
      </c>
      <c r="H39" s="37" t="str">
        <f aca="false">IF(VLOOKUP($A39,'B2B - Flux 2 - UBL'!$A42:$R300,8,0)=0,"",VLOOKUP($A39,'B2B - Flux 2 - UBL'!$A42:$R300,8,0))</f>
        <v>/cac:InvoicePeriod/cbc:EndDate</v>
      </c>
      <c r="I39" s="34" t="str">
        <f aca="false">IF(VLOOKUP($A39,'B2B - Flux 2 - UBL'!$A42:$R300,9,0)=0,"",VLOOKUP($A39,'B2B - Flux 2 - UBL'!$A42:$R300,9,0))</f>
        <v>DATE</v>
      </c>
      <c r="J39" s="46" t="str">
        <f aca="false">IF(VLOOKUP($A39,'B2B - Flux 2 - UBL'!$A42:$R300,10,0)=0,"",VLOOKUP($A39,'B2B - Flux 2 - UBL'!$A42:$R300,10,0))</f>
        <v>ISO</v>
      </c>
      <c r="K39" s="39" t="str">
        <f aca="false">IF(VLOOKUP($A39,'B2B - Flux 2 - UBL'!$A42:$R300,11,0)=0,"",VLOOKUP($A39,'B2B - Flux 2 - UBL'!$A42:$R300,11,0))</f>
        <v>AAAA-MM-JJ</v>
      </c>
      <c r="L39" s="43" t="str">
        <f aca="false">IF(VLOOKUP($A39,'B2B - Flux 2 - UBL'!$A42:$R300,12,0)=0,"",VLOOKUP($A39,'B2B - Flux 2 - UBL'!$A42:$R300,12,0))</f>
        <v/>
      </c>
      <c r="M39" s="42" t="str">
        <f aca="false">IF(VLOOKUP($A39,'B2B - Flux 2 - UBL'!$A42:$R300,13,0)=0,"",VLOOKUP($A39,'B2B - Flux 2 - UBL'!$A42:$R300,13,0))</f>
        <v>Date à laquelle se termine la période de facturation.</v>
      </c>
      <c r="N39" s="42" t="str">
        <f aca="false">IF(VLOOKUP($A39,'B2B - Flux 2 - UBL'!$A42:$R300,14,0)=0,"",VLOOKUP($A39,'B2B - Flux 2 - UBL'!$A42:$R300,14,0))</f>
        <v>Cette date correspond au dernier jour de la période.</v>
      </c>
      <c r="O39" s="39" t="s">
        <v>1342</v>
      </c>
      <c r="P39" s="34" t="str">
        <f aca="false">IF(VLOOKUP($A39,'B2B - Flux 2 - UBL'!$A42:$R300,15,0)=0,"",VLOOKUP($A39,'B2B - Flux 2 - UBL'!$A42:$R300,15,0))</f>
        <v>G1.09
G1.36
G6.08</v>
      </c>
      <c r="Q39" s="34" t="str">
        <f aca="false">IF(VLOOKUP($A39,'B2B - Flux 2 - UBL'!$A42:$R300,16,0)=0,"",VLOOKUP($A39,'B2B - Flux 2 - UBL'!$A42:$R300,16,0))</f>
        <v/>
      </c>
      <c r="R39" s="34" t="str">
        <f aca="false">IF(VLOOKUP($A39,'B2B - Flux 2 - UBL'!$A42:$R300,17,0)=0,"",VLOOKUP($A39,'B2B - Flux 2 - UBL'!$A42:$R300,17,0))</f>
        <v>BR-29
BR-CO-19</v>
      </c>
      <c r="S39" s="42" t="str">
        <f aca="false">IF(VLOOKUP($A39,'B2B - Flux 2 - UBL'!$A42:$R300,5,0)=0,"",VLOOKUP($A39,'B2B - Flux 2 - UBL'!$A42:$R300,5,0))</f>
        <v/>
      </c>
    </row>
    <row r="40" customFormat="false" ht="42.75" hidden="false" customHeight="false" outlineLevel="0" collapsed="false">
      <c r="A40" s="33" t="s">
        <v>540</v>
      </c>
      <c r="B40" s="34" t="str">
        <f aca="false">IF(VLOOKUP($A40,'B2B - Flux 2 - UBL'!$A43:$R301,2,0)=0,"",VLOOKUP($A40,'B2B - Flux 2 - UBL'!$A43:$R301,2,0))</f>
        <v>0.1</v>
      </c>
      <c r="C40" s="48" t="str">
        <f aca="false">IF(VLOOKUP($A40,'B2B - Flux 2 - UBL'!$A43:$R301,2,0)=0,"",VLOOKUP($A40,'B2B - Flux 2 - UBL'!$A43:$R301,3,0))</f>
        <v>ADRESSE DE LIVRAISON/ REALISATION PRESTATION de service</v>
      </c>
      <c r="D40" s="83"/>
      <c r="E40" s="83"/>
      <c r="F40" s="83"/>
      <c r="G40" s="36" t="str">
        <f aca="false">IF(VLOOKUP($A40,'B2B - Flux 2 - UBL'!$A43:$R301,7,0)=0,"",VLOOKUP($A40,'B2B - Flux 2 - UBL'!$A43:$R301,7,0))</f>
        <v>/Invoice
/CreditNote</v>
      </c>
      <c r="H40" s="37" t="str">
        <f aca="false">IF(VLOOKUP($A40,'B2B - Flux 2 - UBL'!$A43:$R301,8,0)=0,"",VLOOKUP($A40,'B2B - Flux 2 - UBL'!$A43:$R301,8,0))</f>
        <v>/cac:Delivery/cac:DeliveryLocation/cac:Address</v>
      </c>
      <c r="I40" s="58" t="str">
        <f aca="false">IF(VLOOKUP($A40,'B2B - Flux 2 - UBL'!$A43:$R301,9,0)=0,"",VLOOKUP($A40,'B2B - Flux 2 - UBL'!$A43:$R301,9,0))</f>
        <v/>
      </c>
      <c r="J40" s="51" t="str">
        <f aca="false">IF(VLOOKUP($A40,'B2B - Flux 2 - UBL'!$A43:$R301,10,0)=0,"",VLOOKUP($A40,'B2B - Flux 2 - UBL'!$A43:$R301,10,0))</f>
        <v/>
      </c>
      <c r="K40" s="51" t="str">
        <f aca="false">IF(VLOOKUP($A40,'B2B - Flux 2 - UBL'!$A43:$R301,11,0)=0,"",VLOOKUP($A40,'B2B - Flux 2 - UBL'!$A43:$R301,11,0))</f>
        <v/>
      </c>
      <c r="L40" s="51" t="str">
        <f aca="false">IF(VLOOKUP($A40,'B2B - Flux 2 - UBL'!$A43:$R301,12,0)=0,"",VLOOKUP($A40,'B2B - Flux 2 - UBL'!$A43:$R301,12,0))</f>
        <v/>
      </c>
      <c r="M40" s="59" t="str">
        <f aca="false">IF(VLOOKUP($A40,'B2B - Flux 2 - UBL'!$A43:$R301,13,0)=0,"",VLOOKUP($A40,'B2B - Flux 2 - UBL'!$A43:$R301,13,0))</f>
        <v>Groupe de termes métiers fournissant des informations sur l'adresse à laquelle les biens et services facturés ont été ou sont livrés.</v>
      </c>
      <c r="N40" s="60" t="str">
        <f aca="false">IF(VLOOKUP($A40,'B2B - Flux 2 - UBL'!$A43:$R301,14,0)=0,"",VLOOKUP($A40,'B2B - Flux 2 - UBL'!$A43:$R301,14,0))</f>
        <v>Dans le cas de l'enlèvement, l'adresse du lieu de livraison est l'adresse d'enlèvement. Les éléments pertinents de l'adresse doivent être remplis pour se conformer aux exigences légales.</v>
      </c>
      <c r="O40" s="174" t="s">
        <v>1343</v>
      </c>
      <c r="P40" s="61" t="str">
        <f aca="false">IF(VLOOKUP($A40,'B2B - Flux 2 - UBL'!$A43:$R301,15,0)=0,"",VLOOKUP($A40,'B2B - Flux 2 - UBL'!$A43:$R301,15,0))</f>
        <v>G1.50</v>
      </c>
      <c r="Q40" s="61" t="str">
        <f aca="false">IF(VLOOKUP($A40,'B2B - Flux 2 - UBL'!$A43:$R301,16,0)=0,"",VLOOKUP($A40,'B2B - Flux 2 - UBL'!$A43:$R301,16,0))</f>
        <v/>
      </c>
      <c r="R40" s="61" t="str">
        <f aca="false">IF(VLOOKUP($A40,'B2B - Flux 2 - UBL'!$A43:$R301,17,0)=0,"",VLOOKUP($A40,'B2B - Flux 2 - UBL'!$A43:$R301,17,0))</f>
        <v/>
      </c>
      <c r="S40" s="51" t="str">
        <f aca="false">IF(VLOOKUP($A40,'B2B - Flux 2 - UBL'!$A43:$R301,5,0)=0,"",VLOOKUP($A40,'B2B - Flux 2 - UBL'!$A43:$R301,5,0))</f>
        <v/>
      </c>
    </row>
    <row r="41" customFormat="false" ht="71.25" hidden="false" customHeight="false" outlineLevel="0" collapsed="false">
      <c r="A41" s="52" t="s">
        <v>566</v>
      </c>
      <c r="B41" s="34" t="str">
        <f aca="false">IF(VLOOKUP($A41,'B2B - Flux 2 - UBL'!$A50:$R308,2,0)=0,"",VLOOKUP($A41,'B2B - Flux 2 - UBL'!$A50:$R308,2,0))</f>
        <v>1.1</v>
      </c>
      <c r="C41" s="53"/>
      <c r="D41" s="54" t="str">
        <f aca="false">IF(VLOOKUP($A41,'B2B - Flux 2 - UBL'!$A50:$R308,4,0)=0,"",VLOOKUP($A41,'B2B - Flux 2 - UBL'!$A50:$R308,4,0))</f>
        <v>Code de pays</v>
      </c>
      <c r="E41" s="54"/>
      <c r="F41" s="55"/>
      <c r="G41" s="36" t="str">
        <f aca="false">IF(VLOOKUP($A41,'B2B - Flux 2 - UBL'!$A50:$R308,7,0)=0,"",VLOOKUP($A41,'B2B - Flux 2 - UBL'!$A50:$R308,7,0))</f>
        <v>/Invoice
/CreditNote</v>
      </c>
      <c r="H41" s="37" t="str">
        <f aca="false">IF(VLOOKUP($A41,'B2B - Flux 2 - UBL'!$A50:$R308,8,0)=0,"",VLOOKUP($A41,'B2B - Flux 2 - UBL'!$A50:$R308,8,0))</f>
        <v>/cac:Delivery/cac:DeliveryLocation/cac:Address/cac:Country/cbc:IdentificationCode</v>
      </c>
      <c r="I41" s="34" t="str">
        <f aca="false">IF(VLOOKUP($A41,'B2B - Flux 2 - UBL'!$A50:$R308,9,0)=0,"",VLOOKUP($A41,'B2B - Flux 2 - UBL'!$A50:$R308,9,0))</f>
        <v>CODE</v>
      </c>
      <c r="J41" s="39" t="n">
        <f aca="false">IF(VLOOKUP($A41,'B2B - Flux 2 - UBL'!$A50:$R308,10,0)=0,"",VLOOKUP($A41,'B2B - Flux 2 - UBL'!$A50:$R308,10,0))</f>
        <v>2</v>
      </c>
      <c r="K41" s="39" t="str">
        <f aca="false">IF(VLOOKUP($A41,'B2B - Flux 2 - UBL'!$A50:$R308,11,0)=0,"",VLOOKUP($A41,'B2B - Flux 2 - UBL'!$A50:$R308,11,0))</f>
        <v>ISO 3166</v>
      </c>
      <c r="L41" s="43" t="str">
        <f aca="false">IF(VLOOKUP($A41,'B2B - Flux 2 - UBL'!$A50:$R308,12,0)=0,"",VLOOKUP($A41,'B2B - Flux 2 - UBL'!$A50:$R308,12,0))</f>
        <v/>
      </c>
      <c r="M41" s="42" t="str">
        <f aca="false">IF(VLOOKUP($A41,'B2B - Flux 2 - UBL'!$A50:$R308,13,0)=0,"",VLOOKUP($A41,'B2B - Flux 2 - UBL'!$A50:$R308,13,0))</f>
        <v>Code d'identification du pays.</v>
      </c>
      <c r="N41" s="42" t="str">
        <f aca="false">IF(VLOOKUP($A41,'B2B - Flux 2 - UBL'!$A50:$R308,14,0)=0,"",VLOOKUP($A41,'B2B - Flux 2 - UBL'!$A50:$R308,14,0))</f>
        <v>Les listes de pays valides sont enregistrées auprès de l'Agence de maintenance de la norme ISO 3166-1 « Codes pour la représentation des noms de pays et de leurs subdivisions ». Il est recommandé d'utiliser la représentation alpha-2.</v>
      </c>
      <c r="O41" s="39" t="s">
        <v>1343</v>
      </c>
      <c r="P41" s="34" t="str">
        <f aca="false">IF(VLOOKUP($A41,'B2B - Flux 2 - UBL'!$A50:$R308,15,0)=0,"",VLOOKUP($A41,'B2B - Flux 2 - UBL'!$A50:$R308,15,0))</f>
        <v>G2.01
G2.03</v>
      </c>
      <c r="Q41" s="34" t="str">
        <f aca="false">IF(VLOOKUP($A41,'B2B - Flux 2 - UBL'!$A50:$R308,16,0)=0,"",VLOOKUP($A41,'B2B - Flux 2 - UBL'!$A50:$R308,16,0))</f>
        <v/>
      </c>
      <c r="R41" s="34" t="str">
        <f aca="false">IF(VLOOKUP($A41,'B2B - Flux 2 - UBL'!$A50:$R308,17,0)=0,"",VLOOKUP($A41,'B2B - Flux 2 - UBL'!$A50:$R308,17,0))</f>
        <v>BR-57</v>
      </c>
      <c r="S41" s="42" t="str">
        <f aca="false">IF(VLOOKUP($A41,'B2B - Flux 2 - UBL'!$A50:$R308,5,0)=0,"",VLOOKUP($A41,'B2B - Flux 2 - UBL'!$A50:$R308,5,0))</f>
        <v/>
      </c>
    </row>
    <row r="42" customFormat="false" ht="28.5" hidden="false" customHeight="false" outlineLevel="0" collapsed="false">
      <c r="A42" s="33" t="s">
        <v>642</v>
      </c>
      <c r="B42" s="34" t="str">
        <f aca="false">IF(VLOOKUP($A42,'B2B - Flux 2 - UBL'!$A51:$R309,2,0)=0,"",VLOOKUP($A42,'B2B - Flux 2 - UBL'!$A51:$R309,2,0))</f>
        <v>0.n</v>
      </c>
      <c r="C42" s="82" t="str">
        <f aca="false">IF(VLOOKUP($A42,'B2B - Flux 2 - UBL'!$A51:$R309,2,0)=0,"",VLOOKUP($A42,'B2B - Flux 2 - UBL'!$A51:$R309,3,0))</f>
        <v>REMISES AU NIVEAU DU DOCUMENT</v>
      </c>
      <c r="D42" s="83"/>
      <c r="E42" s="83"/>
      <c r="F42" s="83"/>
      <c r="G42" s="36" t="str">
        <f aca="false">IF(VLOOKUP($A42,'B2B - Flux 2 - UBL'!$A51:$R309,7,0)=0,"",VLOOKUP($A42,'B2B - Flux 2 - UBL'!$A51:$R309,7,0))</f>
        <v>/Invoice
/CreditNote</v>
      </c>
      <c r="H42" s="36" t="str">
        <f aca="false">IF(VLOOKUP($A42,'B2B - Flux 2 - UBL'!$A51:$R309,8,0)=0,"",VLOOKUP($A42,'B2B - Flux 2 - UBL'!$A51:$R309,8,0))</f>
        <v>/cac:AllowanceCharge
with cbc:ChargeIndicator = 'false'</v>
      </c>
      <c r="I42" s="58" t="str">
        <f aca="false">IF(VLOOKUP($A42,'B2B - Flux 2 - UBL'!$A51:$R309,9,0)=0,"",VLOOKUP($A42,'B2B - Flux 2 - UBL'!$A51:$R309,9,0))</f>
        <v/>
      </c>
      <c r="J42" s="51" t="str">
        <f aca="false">IF(VLOOKUP($A42,'B2B - Flux 2 - UBL'!$A51:$R309,10,0)=0,"",VLOOKUP($A42,'B2B - Flux 2 - UBL'!$A51:$R309,10,0))</f>
        <v/>
      </c>
      <c r="K42" s="51" t="str">
        <f aca="false">IF(VLOOKUP($A42,'B2B - Flux 2 - UBL'!$A51:$R309,11,0)=0,"",VLOOKUP($A42,'B2B - Flux 2 - UBL'!$A51:$R309,11,0))</f>
        <v/>
      </c>
      <c r="L42" s="51" t="str">
        <f aca="false">IF(VLOOKUP($A42,'B2B - Flux 2 - UBL'!$A51:$R309,12,0)=0,"",VLOOKUP($A42,'B2B - Flux 2 - UBL'!$A51:$R309,12,0))</f>
        <v/>
      </c>
      <c r="M42" s="59" t="str">
        <f aca="false">IF(VLOOKUP($A42,'B2B - Flux 2 - UBL'!$A51:$R309,13,0)=0,"",VLOOKUP($A42,'B2B - Flux 2 - UBL'!$A51:$R309,13,0))</f>
        <v>Groupe de termes métiers fournissant des informations sur les remises applicables à la Facture dans son ensemble.</v>
      </c>
      <c r="N42" s="60" t="str">
        <f aca="false">IF(VLOOKUP($A42,'B2B - Flux 2 - UBL'!$A51:$R309,14,0)=0,"",VLOOKUP($A42,'B2B - Flux 2 - UBL'!$A51:$R309,14,0))</f>
        <v>Les déductions telles que la taxe retenue à la source peuvent donc être spécifiés dans ce groupe.</v>
      </c>
      <c r="O42" s="174" t="s">
        <v>1343</v>
      </c>
      <c r="P42" s="61" t="str">
        <f aca="false">IF(VLOOKUP($A42,'B2B - Flux 2 - UBL'!$A51:$R309,15,0)=0,"",VLOOKUP($A42,'B2B - Flux 2 - UBL'!$A51:$R309,15,0))</f>
        <v/>
      </c>
      <c r="Q42" s="61" t="str">
        <f aca="false">IF(VLOOKUP($A42,'B2B - Flux 2 - UBL'!$A51:$R309,16,0)=0,"",VLOOKUP($A42,'B2B - Flux 2 - UBL'!$A51:$R309,16,0))</f>
        <v/>
      </c>
      <c r="R42" s="61" t="str">
        <f aca="false">IF(VLOOKUP($A42,'B2B - Flux 2 - UBL'!$A51:$R309,17,0)=0,"",VLOOKUP($A42,'B2B - Flux 2 - UBL'!$A51:$R309,17,0))</f>
        <v/>
      </c>
      <c r="S42" s="51" t="str">
        <f aca="false">IF(VLOOKUP($A42,'B2B - Flux 2 - UBL'!$A51:$R309,5,0)=0,"",VLOOKUP($A42,'B2B - Flux 2 - UBL'!$A51:$R309,5,0))</f>
        <v/>
      </c>
    </row>
    <row r="43" customFormat="false" ht="28.5" hidden="false" customHeight="false" outlineLevel="0" collapsed="false">
      <c r="A43" s="52" t="s">
        <v>647</v>
      </c>
      <c r="B43" s="34" t="str">
        <f aca="false">IF(VLOOKUP($A43,'B2B - Flux 2 - UBL'!$A52:$R310,2,0)=0,"",VLOOKUP($A43,'B2B - Flux 2 - UBL'!$A52:$R310,2,0))</f>
        <v>1.1</v>
      </c>
      <c r="C43" s="53"/>
      <c r="D43" s="54" t="str">
        <f aca="false">IF(VLOOKUP($A43,'B2B - Flux 2 - UBL'!$A52:$R310,4,0)=0,"",VLOOKUP($A43,'B2B - Flux 2 - UBL'!$A52:$R310,4,0))</f>
        <v>Montant de la remise au niveau document</v>
      </c>
      <c r="E43" s="63"/>
      <c r="F43" s="55"/>
      <c r="G43" s="36" t="str">
        <f aca="false">IF(VLOOKUP($A43,'B2B - Flux 2 - UBL'!$A52:$R310,7,0)=0,"",VLOOKUP($A43,'B2B - Flux 2 - UBL'!$A52:$R310,7,0))</f>
        <v>/Invoice
/CreditNote</v>
      </c>
      <c r="H43" s="37" t="str">
        <f aca="false">IF(VLOOKUP($A43,'B2B - Flux 2 - UBL'!$A52:$R310,8,0)=0,"",VLOOKUP($A43,'B2B - Flux 2 - UBL'!$A52:$R310,8,0))</f>
        <v>/cac:AllowanceCharge/cbc:Amount</v>
      </c>
      <c r="I43" s="34" t="str">
        <f aca="false">IF(VLOOKUP($A43,'B2B - Flux 2 - UBL'!$A52:$R310,9,0)=0,"",VLOOKUP($A43,'B2B - Flux 2 - UBL'!$A52:$R310,9,0))</f>
        <v>MONTANT</v>
      </c>
      <c r="J43" s="39" t="n">
        <f aca="false">IF(VLOOKUP($A43,'B2B - Flux 2 - UBL'!$A52:$R310,10,0)=0,"",VLOOKUP($A43,'B2B - Flux 2 - UBL'!$A52:$R310,10,0))</f>
        <v>19.2</v>
      </c>
      <c r="K43" s="40" t="str">
        <f aca="false">IF(VLOOKUP($A43,'B2B - Flux 2 - UBL'!$A52:$R310,11,0)=0,"",VLOOKUP($A43,'B2B - Flux 2 - UBL'!$A52:$R310,11,0))</f>
        <v/>
      </c>
      <c r="L43" s="43" t="str">
        <f aca="false">IF(VLOOKUP($A43,'B2B - Flux 2 - UBL'!$A52:$R310,12,0)=0,"",VLOOKUP($A43,'B2B - Flux 2 - UBL'!$A52:$R310,12,0))</f>
        <v/>
      </c>
      <c r="M43" s="42" t="str">
        <f aca="false">IF(VLOOKUP($A43,'B2B - Flux 2 - UBL'!$A52:$R310,13,0)=0,"",VLOOKUP($A43,'B2B - Flux 2 - UBL'!$A52:$R310,13,0))</f>
        <v>Montant d'une remise de pied, hors TVA.</v>
      </c>
      <c r="N43" s="42" t="str">
        <f aca="false">IF(VLOOKUP($A43,'B2B - Flux 2 - UBL'!$A52:$R310,14,0)=0,"",VLOOKUP($A43,'B2B - Flux 2 - UBL'!$A52:$R310,14,0))</f>
        <v/>
      </c>
      <c r="O43" s="39" t="s">
        <v>1343</v>
      </c>
      <c r="P43" s="34" t="str">
        <f aca="false">IF(VLOOKUP($A43,'B2B - Flux 2 - UBL'!$A52:$R310,15,0)=0,"",VLOOKUP($A43,'B2B - Flux 2 - UBL'!$A52:$R310,15,0))</f>
        <v>G1.13
G1.30</v>
      </c>
      <c r="Q43" s="34" t="str">
        <f aca="false">IF(VLOOKUP($A43,'B2B - Flux 2 - UBL'!$A52:$R310,16,0)=0,"",VLOOKUP($A43,'B2B - Flux 2 - UBL'!$A52:$R310,16,0))</f>
        <v/>
      </c>
      <c r="R43" s="34" t="str">
        <f aca="false">IF(VLOOKUP($A43,'B2B - Flux 2 - UBL'!$A52:$R310,17,0)=0,"",VLOOKUP($A43,'B2B - Flux 2 - UBL'!$A52:$R310,17,0))</f>
        <v>BR-31</v>
      </c>
      <c r="S43" s="42" t="str">
        <f aca="false">IF(VLOOKUP($A43,'B2B - Flux 2 - UBL'!$A52:$R310,5,0)=0,"",VLOOKUP($A43,'B2B - Flux 2 - UBL'!$A52:$R310,5,0))</f>
        <v/>
      </c>
    </row>
    <row r="44" customFormat="false" ht="142.5" hidden="false" customHeight="false" outlineLevel="0" collapsed="false">
      <c r="A44" s="52" t="s">
        <v>664</v>
      </c>
      <c r="B44" s="34" t="str">
        <f aca="false">IF(VLOOKUP($A44,'B2B - Flux 2 - UBL'!$A53:$R311,2,0)=0,"",VLOOKUP($A44,'B2B - Flux 2 - UBL'!$A53:$R311,2,0))</f>
        <v>1.1</v>
      </c>
      <c r="C44" s="53"/>
      <c r="D44" s="112" t="str">
        <f aca="false">IF(VLOOKUP($A44,'B2B - Flux 2 - UBL'!$A53:$R311,4,0)=0,"",VLOOKUP($A44,'B2B - Flux 2 - UBL'!$A53:$R311,4,0))</f>
        <v>Code de type de TVA de la remise au niveau du document</v>
      </c>
      <c r="E44" s="113"/>
      <c r="F44" s="114"/>
      <c r="G44" s="36" t="str">
        <f aca="false">IF(VLOOKUP($A44,'B2B - Flux 2 - UBL'!$A53:$R311,7,0)=0,"",VLOOKUP($A44,'B2B - Flux 2 - UBL'!$A53:$R311,7,0))</f>
        <v>/Invoice
/CreditNote</v>
      </c>
      <c r="H44" s="37" t="str">
        <f aca="false">IF(VLOOKUP($A44,'B2B - Flux 2 - UBL'!$A53:$R311,8,0)=0,"",VLOOKUP($A44,'B2B - Flux 2 - UBL'!$A53:$R311,8,0))</f>
        <v>/cac:AllowanceCharge/cac:TaxCategory/cbc:ID</v>
      </c>
      <c r="I44" s="34" t="str">
        <f aca="false">IF(VLOOKUP($A44,'B2B - Flux 2 - UBL'!$A53:$R311,9,0)=0,"",VLOOKUP($A44,'B2B - Flux 2 - UBL'!$A53:$R311,9,0))</f>
        <v>CODE</v>
      </c>
      <c r="J44" s="39" t="n">
        <f aca="false">IF(VLOOKUP($A44,'B2B - Flux 2 - UBL'!$A53:$R311,10,0)=0,"",VLOOKUP($A44,'B2B - Flux 2 - UBL'!$A53:$R311,10,0))</f>
        <v>2</v>
      </c>
      <c r="K44" s="38" t="str">
        <f aca="false">IF(VLOOKUP($A44,'B2B - Flux 2 - UBL'!$A53:$R311,11,0)=0,"",VLOOKUP($A44,'B2B - Flux 2 - UBL'!$A53:$R311,11,0))</f>
        <v>UNTDID 5305</v>
      </c>
      <c r="L44" s="47" t="str">
        <f aca="false">IF(VLOOKUP($A44,'B2B - Flux 2 - UBL'!$A53:$R311,12,0)=0,"",VLOOKUP($A44,'B2B - Flux 2 - UBL'!$A53:$R311,12,0))</f>
        <v/>
      </c>
      <c r="M44" s="42" t="str">
        <f aca="false">IF(VLOOKUP($A44,'B2B - Flux 2 - UBL'!$A53:$R311,13,0)=0,"",VLOOKUP($A44,'B2B - Flux 2 - UBL'!$A53:$R311,13,0))</f>
        <v>Identification codée du type de TVA applicable à la remise au niveau du document.</v>
      </c>
      <c r="N44" s="42" t="str">
        <f aca="false">IF(VLOOKUP($A44,'B2B - Flux 2 - UBL'!$A53:$R311,14,0)=0,"",VLOOKUP($A44,'B2B - Flux 2 - UBL'!$A53:$R311,14,0))</f>
        <v>Les entrées suivantes de l'UNTDID 5305 [6] sont utilisées: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O44" s="39" t="s">
        <v>1343</v>
      </c>
      <c r="P44" s="34" t="str">
        <f aca="false">IF(VLOOKUP($A44,'B2B - Flux 2 - UBL'!$A53:$R311,15,0)=0,"",VLOOKUP($A44,'B2B - Flux 2 - UBL'!$A53:$R311,15,0))</f>
        <v>G2.31</v>
      </c>
      <c r="Q44" s="34" t="str">
        <f aca="false">IF(VLOOKUP($A44,'B2B - Flux 2 - UBL'!$A53:$R311,16,0)=0,"",VLOOKUP($A44,'B2B - Flux 2 - UBL'!$A53:$R311,16,0))</f>
        <v/>
      </c>
      <c r="R44" s="34" t="str">
        <f aca="false">IF(VLOOKUP($A44,'B2B - Flux 2 - UBL'!$A53:$R311,17,0)=0,"",VLOOKUP($A44,'B2B - Flux 2 - UBL'!$A53:$R311,17,0))</f>
        <v>BR-32</v>
      </c>
      <c r="S44" s="42" t="str">
        <f aca="false">IF(VLOOKUP($A44,'B2B - Flux 2 - UBL'!$A53:$R311,5,0)=0,"",VLOOKUP($A44,'B2B - Flux 2 - UBL'!$A53:$R311,5,0))</f>
        <v/>
      </c>
    </row>
    <row r="45" customFormat="false" ht="28.5" hidden="false" customHeight="false" outlineLevel="0" collapsed="false">
      <c r="A45" s="52" t="s">
        <v>672</v>
      </c>
      <c r="B45" s="34" t="str">
        <f aca="false">IF(VLOOKUP($A45,'B2B - Flux 2 - UBL'!$A54:$R312,2,0)=0,"",VLOOKUP($A45,'B2B - Flux 2 - UBL'!$A54:$R312,2,0))</f>
        <v>0.1</v>
      </c>
      <c r="C45" s="69"/>
      <c r="D45" s="112" t="str">
        <f aca="false">IF(VLOOKUP($A45,'B2B - Flux 2 - UBL'!$A54:$R312,4,0)=0,"",VLOOKUP($A45,'B2B - Flux 2 - UBL'!$A54:$R312,4,0))</f>
        <v>Taux de TVA de la remise au niveau du document</v>
      </c>
      <c r="E45" s="113"/>
      <c r="F45" s="113"/>
      <c r="G45" s="36" t="str">
        <f aca="false">IF(VLOOKUP($A45,'B2B - Flux 2 - UBL'!$A54:$R312,7,0)=0,"",VLOOKUP($A45,'B2B - Flux 2 - UBL'!$A54:$R312,7,0))</f>
        <v>/Invoice
/CreditNote</v>
      </c>
      <c r="H45" s="37" t="str">
        <f aca="false">IF(VLOOKUP($A45,'B2B - Flux 2 - UBL'!$A54:$R312,8,0)=0,"",VLOOKUP($A45,'B2B - Flux 2 - UBL'!$A54:$R312,8,0))</f>
        <v>/cac:AllowanceCharge/cac:TaxCategory/cbc:Percent</v>
      </c>
      <c r="I45" s="34" t="str">
        <f aca="false">IF(VLOOKUP($A45,'B2B - Flux 2 - UBL'!$A54:$R312,9,0)=0,"",VLOOKUP($A45,'B2B - Flux 2 - UBL'!$A54:$R312,9,0))</f>
        <v>POURCENTAGE</v>
      </c>
      <c r="J45" s="39" t="str">
        <f aca="false">IF(VLOOKUP($A45,'B2B - Flux 2 - UBL'!$A54:$R312,10,0)=0,"",VLOOKUP($A45,'B2B - Flux 2 - UBL'!$A54:$R312,10,0))</f>
        <v/>
      </c>
      <c r="K45" s="40" t="str">
        <f aca="false">IF(VLOOKUP($A45,'B2B - Flux 2 - UBL'!$A54:$R312,11,0)=0,"",VLOOKUP($A45,'B2B - Flux 2 - UBL'!$A54:$R312,11,0))</f>
        <v/>
      </c>
      <c r="L45" s="43" t="str">
        <f aca="false">IF(VLOOKUP($A45,'B2B - Flux 2 - UBL'!$A54:$R312,12,0)=0,"",VLOOKUP($A45,'B2B - Flux 2 - UBL'!$A54:$R312,12,0))</f>
        <v/>
      </c>
      <c r="M45" s="42" t="str">
        <f aca="false">IF(VLOOKUP($A45,'B2B - Flux 2 - UBL'!$A54:$R312,13,0)=0,"",VLOOKUP($A45,'B2B - Flux 2 - UBL'!$A54:$R312,13,0))</f>
        <v>Taux de TVA, exprimé sous forme de pourcentage, applicable à la remise au niveau du document.</v>
      </c>
      <c r="N45" s="42" t="str">
        <f aca="false">IF(VLOOKUP($A45,'B2B - Flux 2 - UBL'!$A54:$R312,14,0)=0,"",VLOOKUP($A45,'B2B - Flux 2 - UBL'!$A54:$R312,14,0))</f>
        <v/>
      </c>
      <c r="O45" s="39" t="s">
        <v>1343</v>
      </c>
      <c r="P45" s="34" t="str">
        <f aca="false">IF(VLOOKUP($A45,'B2B - Flux 2 - UBL'!$A54:$R312,15,0)=0,"",VLOOKUP($A45,'B2B - Flux 2 - UBL'!$A54:$R312,15,0))</f>
        <v>G6.10</v>
      </c>
      <c r="Q45" s="34" t="str">
        <f aca="false">IF(VLOOKUP($A45,'B2B - Flux 2 - UBL'!$A54:$R312,16,0)=0,"",VLOOKUP($A45,'B2B - Flux 2 - UBL'!$A54:$R312,16,0))</f>
        <v/>
      </c>
      <c r="R45" s="34" t="str">
        <f aca="false">IF(VLOOKUP($A45,'B2B - Flux 2 - UBL'!$A54:$R312,17,0)=0,"",VLOOKUP($A45,'B2B - Flux 2 - UBL'!$A54:$R312,17,0))</f>
        <v/>
      </c>
      <c r="S45" s="42" t="str">
        <f aca="false">IF(VLOOKUP($A45,'B2B - Flux 2 - UBL'!$A54:$R312,5,0)=0,"",VLOOKUP($A45,'B2B - Flux 2 - UBL'!$A54:$R312,5,0))</f>
        <v/>
      </c>
    </row>
    <row r="46" customFormat="false" ht="42.75" hidden="false" customHeight="false" outlineLevel="0" collapsed="false">
      <c r="A46" s="33" t="s">
        <v>690</v>
      </c>
      <c r="B46" s="34" t="str">
        <f aca="false">IF(VLOOKUP($A46,'B2B - Flux 2 - UBL'!$A55:$R313,2,0)=0,"",VLOOKUP($A46,'B2B - Flux 2 - UBL'!$A55:$R313,2,0))</f>
        <v>0.n</v>
      </c>
      <c r="C46" s="82" t="str">
        <f aca="false">IF(VLOOKUP($A46,'B2B - Flux 2 - UBL'!$A55:$R313,2,0)=0,"",VLOOKUP($A46,'B2B - Flux 2 - UBL'!$A55:$R313,3,0))</f>
        <v>CHARGES OU FRAIS AU NIVEAU DU DOCUMENT</v>
      </c>
      <c r="D46" s="83"/>
      <c r="E46" s="83"/>
      <c r="F46" s="83"/>
      <c r="G46" s="36" t="str">
        <f aca="false">IF(VLOOKUP($A46,'B2B - Flux 2 - UBL'!$A55:$R313,7,0)=0,"",VLOOKUP($A46,'B2B - Flux 2 - UBL'!$A55:$R313,7,0))</f>
        <v>/Invoice
/CreditNote</v>
      </c>
      <c r="H46" s="36" t="str">
        <f aca="false">IF(VLOOKUP($A46,'B2B - Flux 2 - UBL'!$A55:$R313,8,0)=0,"",VLOOKUP($A46,'B2B - Flux 2 - UBL'!$A55:$R313,8,0))</f>
        <v>/cac:AllowanceCharge
with cbc:ChargeIndicator = 'true'</v>
      </c>
      <c r="I46" s="58" t="str">
        <f aca="false">IF(VLOOKUP($A46,'B2B - Flux 2 - UBL'!$A55:$R313,9,0)=0,"",VLOOKUP($A46,'B2B - Flux 2 - UBL'!$A55:$R313,9,0))</f>
        <v/>
      </c>
      <c r="J46" s="51" t="str">
        <f aca="false">IF(VLOOKUP($A46,'B2B - Flux 2 - UBL'!$A55:$R313,10,0)=0,"",VLOOKUP($A46,'B2B - Flux 2 - UBL'!$A55:$R313,10,0))</f>
        <v/>
      </c>
      <c r="K46" s="51" t="str">
        <f aca="false">IF(VLOOKUP($A46,'B2B - Flux 2 - UBL'!$A55:$R313,11,0)=0,"",VLOOKUP($A46,'B2B - Flux 2 - UBL'!$A55:$R313,11,0))</f>
        <v/>
      </c>
      <c r="L46" s="51" t="str">
        <f aca="false">IF(VLOOKUP($A46,'B2B - Flux 2 - UBL'!$A55:$R313,12,0)=0,"",VLOOKUP($A46,'B2B - Flux 2 - UBL'!$A55:$R313,12,0))</f>
        <v/>
      </c>
      <c r="M46" s="59" t="str">
        <f aca="false">IF(VLOOKUP($A46,'B2B - Flux 2 - UBL'!$A55:$R313,13,0)=0,"",VLOOKUP($A46,'B2B - Flux 2 - UBL'!$A55:$R313,13,0))</f>
        <v>Groupe de termes métiers fournissant des informations sur les charges et frais et les taxes autres que la TVA applicables à la Facture dans son ensemble.</v>
      </c>
      <c r="N46" s="60" t="str">
        <f aca="false">IF(VLOOKUP($A46,'B2B - Flux 2 - UBL'!$A55:$R313,14,0)=0,"",VLOOKUP($A46,'B2B - Flux 2 - UBL'!$A55:$R313,14,0))</f>
        <v/>
      </c>
      <c r="O46" s="174" t="s">
        <v>1343</v>
      </c>
      <c r="P46" s="61" t="str">
        <f aca="false">IF(VLOOKUP($A46,'B2B - Flux 2 - UBL'!$A55:$R313,15,0)=0,"",VLOOKUP($A46,'B2B - Flux 2 - UBL'!$A55:$R313,15,0))</f>
        <v/>
      </c>
      <c r="Q46" s="61" t="str">
        <f aca="false">IF(VLOOKUP($A46,'B2B - Flux 2 - UBL'!$A55:$R313,16,0)=0,"",VLOOKUP($A46,'B2B - Flux 2 - UBL'!$A55:$R313,16,0))</f>
        <v/>
      </c>
      <c r="R46" s="61" t="str">
        <f aca="false">IF(VLOOKUP($A46,'B2B - Flux 2 - UBL'!$A55:$R313,17,0)=0,"",VLOOKUP($A46,'B2B - Flux 2 - UBL'!$A55:$R313,17,0))</f>
        <v/>
      </c>
      <c r="S46" s="51" t="str">
        <f aca="false">IF(VLOOKUP($A46,'B2B - Flux 2 - UBL'!$A55:$R313,5,0)=0,"",VLOOKUP($A46,'B2B - Flux 2 - UBL'!$A55:$R313,5,0))</f>
        <v/>
      </c>
    </row>
    <row r="47" customFormat="false" ht="28.5" hidden="false" customHeight="false" outlineLevel="0" collapsed="false">
      <c r="A47" s="52" t="s">
        <v>694</v>
      </c>
      <c r="B47" s="34" t="str">
        <f aca="false">IF(VLOOKUP($A47,'B2B - Flux 2 - UBL'!$A56:$R314,2,0)=0,"",VLOOKUP($A47,'B2B - Flux 2 - UBL'!$A56:$R314,2,0))</f>
        <v>1.1</v>
      </c>
      <c r="C47" s="53"/>
      <c r="D47" s="54" t="str">
        <f aca="false">IF(VLOOKUP($A47,'B2B - Flux 2 - UBL'!$A56:$R314,4,0)=0,"",VLOOKUP($A47,'B2B - Flux 2 - UBL'!$A56:$R314,4,0))</f>
        <v>Montant des charges</v>
      </c>
      <c r="E47" s="63"/>
      <c r="F47" s="55"/>
      <c r="G47" s="36" t="str">
        <f aca="false">IF(VLOOKUP($A47,'B2B - Flux 2 - UBL'!$A56:$R314,7,0)=0,"",VLOOKUP($A47,'B2B - Flux 2 - UBL'!$A56:$R314,7,0))</f>
        <v>/Invoice
/CreditNote</v>
      </c>
      <c r="H47" s="37" t="str">
        <f aca="false">IF(VLOOKUP($A47,'B2B - Flux 2 - UBL'!$A56:$R314,8,0)=0,"",VLOOKUP($A47,'B2B - Flux 2 - UBL'!$A56:$R314,8,0))</f>
        <v>/cac:AllowanceCharge/cbc:Amount</v>
      </c>
      <c r="I47" s="34" t="str">
        <f aca="false">IF(VLOOKUP($A47,'B2B - Flux 2 - UBL'!$A56:$R314,9,0)=0,"",VLOOKUP($A47,'B2B - Flux 2 - UBL'!$A56:$R314,9,0))</f>
        <v>MONTANT</v>
      </c>
      <c r="J47" s="39" t="n">
        <f aca="false">IF(VLOOKUP($A47,'B2B - Flux 2 - UBL'!$A56:$R314,10,0)=0,"",VLOOKUP($A47,'B2B - Flux 2 - UBL'!$A56:$R314,10,0))</f>
        <v>19.2</v>
      </c>
      <c r="K47" s="40" t="str">
        <f aca="false">IF(VLOOKUP($A47,'B2B - Flux 2 - UBL'!$A56:$R314,11,0)=0,"",VLOOKUP($A47,'B2B - Flux 2 - UBL'!$A56:$R314,11,0))</f>
        <v/>
      </c>
      <c r="L47" s="43" t="str">
        <f aca="false">IF(VLOOKUP($A47,'B2B - Flux 2 - UBL'!$A56:$R314,12,0)=0,"",VLOOKUP($A47,'B2B - Flux 2 - UBL'!$A56:$R314,12,0))</f>
        <v/>
      </c>
      <c r="M47" s="42" t="str">
        <f aca="false">IF(VLOOKUP($A47,'B2B - Flux 2 - UBL'!$A56:$R314,13,0)=0,"",VLOOKUP($A47,'B2B - Flux 2 - UBL'!$A56:$R314,13,0))</f>
        <v>Montant de charges et frais, hors TVA.</v>
      </c>
      <c r="N47" s="42" t="str">
        <f aca="false">IF(VLOOKUP($A47,'B2B - Flux 2 - UBL'!$A56:$R314,14,0)=0,"",VLOOKUP($A47,'B2B - Flux 2 - UBL'!$A56:$R314,14,0))</f>
        <v/>
      </c>
      <c r="O47" s="39" t="s">
        <v>1343</v>
      </c>
      <c r="P47" s="34" t="str">
        <f aca="false">IF(VLOOKUP($A47,'B2B - Flux 2 - UBL'!$A56:$R314,15,0)=0,"",VLOOKUP($A47,'B2B - Flux 2 - UBL'!$A56:$R314,15,0))</f>
        <v>G1.13
G1.30</v>
      </c>
      <c r="Q47" s="34" t="str">
        <f aca="false">IF(VLOOKUP($A47,'B2B - Flux 2 - UBL'!$A56:$R314,16,0)=0,"",VLOOKUP($A47,'B2B - Flux 2 - UBL'!$A56:$R314,16,0))</f>
        <v/>
      </c>
      <c r="R47" s="34" t="str">
        <f aca="false">IF(VLOOKUP($A47,'B2B - Flux 2 - UBL'!$A56:$R314,17,0)=0,"",VLOOKUP($A47,'B2B - Flux 2 - UBL'!$A56:$R314,17,0))</f>
        <v>BR-36</v>
      </c>
      <c r="S47" s="42" t="str">
        <f aca="false">IF(VLOOKUP($A47,'B2B - Flux 2 - UBL'!$A56:$R314,5,0)=0,"",VLOOKUP($A47,'B2B - Flux 2 - UBL'!$A56:$R314,5,0))</f>
        <v/>
      </c>
    </row>
    <row r="48" customFormat="false" ht="142.5" hidden="false" customHeight="false" outlineLevel="0" collapsed="false">
      <c r="A48" s="52" t="s">
        <v>704</v>
      </c>
      <c r="B48" s="34" t="str">
        <f aca="false">IF(VLOOKUP($A48,'B2B - Flux 2 - UBL'!$A57:$R315,2,0)=0,"",VLOOKUP($A48,'B2B - Flux 2 - UBL'!$A57:$R315,2,0))</f>
        <v>1.1</v>
      </c>
      <c r="C48" s="53"/>
      <c r="D48" s="112" t="str">
        <f aca="false">IF(VLOOKUP($A48,'B2B - Flux 2 - UBL'!$A57:$R315,4,0)=0,"",VLOOKUP($A48,'B2B - Flux 2 - UBL'!$A57:$R315,4,0))</f>
        <v>Code de type de TVA des charges</v>
      </c>
      <c r="E48" s="113"/>
      <c r="F48" s="114"/>
      <c r="G48" s="36" t="str">
        <f aca="false">IF(VLOOKUP($A48,'B2B - Flux 2 - UBL'!$A57:$R315,7,0)=0,"",VLOOKUP($A48,'B2B - Flux 2 - UBL'!$A57:$R315,7,0))</f>
        <v>/Invoice
/CreditNote</v>
      </c>
      <c r="H48" s="37" t="str">
        <f aca="false">IF(VLOOKUP($A48,'B2B - Flux 2 - UBL'!$A57:$R315,8,0)=0,"",VLOOKUP($A48,'B2B - Flux 2 - UBL'!$A57:$R315,8,0))</f>
        <v>/cac:AllowanceCharge/cac:TaxCategory/cbc:ID</v>
      </c>
      <c r="I48" s="34" t="str">
        <f aca="false">IF(VLOOKUP($A48,'B2B - Flux 2 - UBL'!$A57:$R315,9,0)=0,"",VLOOKUP($A48,'B2B - Flux 2 - UBL'!$A57:$R315,9,0))</f>
        <v>CODE</v>
      </c>
      <c r="J48" s="39" t="n">
        <f aca="false">IF(VLOOKUP($A48,'B2B - Flux 2 - UBL'!$A57:$R315,10,0)=0,"",VLOOKUP($A48,'B2B - Flux 2 - UBL'!$A57:$R315,10,0))</f>
        <v>2</v>
      </c>
      <c r="K48" s="38" t="str">
        <f aca="false">IF(VLOOKUP($A48,'B2B - Flux 2 - UBL'!$A57:$R315,11,0)=0,"",VLOOKUP($A48,'B2B - Flux 2 - UBL'!$A57:$R315,11,0))</f>
        <v>UNTDID 5305</v>
      </c>
      <c r="L48" s="47" t="str">
        <f aca="false">IF(VLOOKUP($A48,'B2B - Flux 2 - UBL'!$A57:$R315,12,0)=0,"",VLOOKUP($A48,'B2B - Flux 2 - UBL'!$A57:$R315,12,0))</f>
        <v/>
      </c>
      <c r="M48" s="42" t="str">
        <f aca="false">IF(VLOOKUP($A48,'B2B - Flux 2 - UBL'!$A57:$R315,13,0)=0,"",VLOOKUP($A48,'B2B - Flux 2 - UBL'!$A57:$R315,13,0))</f>
        <v>Identification codée du type de TVA applicable aux charges ou frais au niveau du document.</v>
      </c>
      <c r="N48" s="42" t="str">
        <f aca="false">IF(VLOOKUP($A48,'B2B - Flux 2 - UBL'!$A57:$R315,14,0)=0,"",VLOOKUP($A48,'B2B - Flux 2 - UBL'!$A57:$R315,14,0))</f>
        <v>Les entrées suivantes de l'UNTDID 5305 [6] sont utilisées: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O48" s="39" t="s">
        <v>1343</v>
      </c>
      <c r="P48" s="34" t="str">
        <f aca="false">IF(VLOOKUP($A48,'B2B - Flux 2 - UBL'!$A57:$R315,15,0)=0,"",VLOOKUP($A48,'B2B - Flux 2 - UBL'!$A57:$R315,15,0))</f>
        <v>G2.31</v>
      </c>
      <c r="Q48" s="34" t="str">
        <f aca="false">IF(VLOOKUP($A48,'B2B - Flux 2 - UBL'!$A57:$R315,16,0)=0,"",VLOOKUP($A48,'B2B - Flux 2 - UBL'!$A57:$R315,16,0))</f>
        <v/>
      </c>
      <c r="R48" s="34" t="str">
        <f aca="false">IF(VLOOKUP($A48,'B2B - Flux 2 - UBL'!$A57:$R315,17,0)=0,"",VLOOKUP($A48,'B2B - Flux 2 - UBL'!$A57:$R315,17,0))</f>
        <v>BR-37</v>
      </c>
      <c r="S48" s="42" t="str">
        <f aca="false">IF(VLOOKUP($A48,'B2B - Flux 2 - UBL'!$A57:$R315,5,0)=0,"",VLOOKUP($A48,'B2B - Flux 2 - UBL'!$A57:$R315,5,0))</f>
        <v/>
      </c>
    </row>
    <row r="49" customFormat="false" ht="28.5" hidden="false" customHeight="false" outlineLevel="0" collapsed="false">
      <c r="A49" s="52" t="s">
        <v>708</v>
      </c>
      <c r="B49" s="34" t="str">
        <f aca="false">IF(VLOOKUP($A49,'B2B - Flux 2 - UBL'!$A58:$R316,2,0)=0,"",VLOOKUP($A49,'B2B - Flux 2 - UBL'!$A58:$R316,2,0))</f>
        <v>0.1</v>
      </c>
      <c r="C49" s="69"/>
      <c r="D49" s="112" t="str">
        <f aca="false">IF(VLOOKUP($A49,'B2B - Flux 2 - UBL'!$A58:$R316,4,0)=0,"",VLOOKUP($A49,'B2B - Flux 2 - UBL'!$A58:$R316,4,0))</f>
        <v>Taux de TVA des charges ou frais au niveau du document</v>
      </c>
      <c r="E49" s="113"/>
      <c r="F49" s="113"/>
      <c r="G49" s="36" t="str">
        <f aca="false">IF(VLOOKUP($A49,'B2B - Flux 2 - UBL'!$A58:$R316,7,0)=0,"",VLOOKUP($A49,'B2B - Flux 2 - UBL'!$A58:$R316,7,0))</f>
        <v>/Invoice
/CreditNote</v>
      </c>
      <c r="H49" s="37" t="str">
        <f aca="false">IF(VLOOKUP($A49,'B2B - Flux 2 - UBL'!$A58:$R316,8,0)=0,"",VLOOKUP($A49,'B2B - Flux 2 - UBL'!$A58:$R316,8,0))</f>
        <v>/cac:AllowanceCharge/cac:TaxCategory/cbc:Percent</v>
      </c>
      <c r="I49" s="34" t="str">
        <f aca="false">IF(VLOOKUP($A49,'B2B - Flux 2 - UBL'!$A58:$R316,9,0)=0,"",VLOOKUP($A49,'B2B - Flux 2 - UBL'!$A58:$R316,9,0))</f>
        <v>POURCENTAGE</v>
      </c>
      <c r="J49" s="39" t="str">
        <f aca="false">IF(VLOOKUP($A49,'B2B - Flux 2 - UBL'!$A58:$R316,10,0)=0,"",VLOOKUP($A49,'B2B - Flux 2 - UBL'!$A58:$R316,10,0))</f>
        <v/>
      </c>
      <c r="K49" s="40" t="str">
        <f aca="false">IF(VLOOKUP($A49,'B2B - Flux 2 - UBL'!$A58:$R316,11,0)=0,"",VLOOKUP($A49,'B2B - Flux 2 - UBL'!$A58:$R316,11,0))</f>
        <v/>
      </c>
      <c r="L49" s="43" t="str">
        <f aca="false">IF(VLOOKUP($A49,'B2B - Flux 2 - UBL'!$A58:$R316,12,0)=0,"",VLOOKUP($A49,'B2B - Flux 2 - UBL'!$A58:$R316,12,0))</f>
        <v/>
      </c>
      <c r="M49" s="42" t="str">
        <f aca="false">IF(VLOOKUP($A49,'B2B - Flux 2 - UBL'!$A58:$R316,13,0)=0,"",VLOOKUP($A49,'B2B - Flux 2 - UBL'!$A58:$R316,13,0))</f>
        <v>Taux de TVA, exprimé sous forme de pourcentage, applicable aux charges ou frais au niveau du document.</v>
      </c>
      <c r="N49" s="42" t="str">
        <f aca="false">IF(VLOOKUP($A49,'B2B - Flux 2 - UBL'!$A58:$R316,14,0)=0,"",VLOOKUP($A49,'B2B - Flux 2 - UBL'!$A58:$R316,14,0))</f>
        <v/>
      </c>
      <c r="O49" s="39" t="s">
        <v>1343</v>
      </c>
      <c r="P49" s="34" t="str">
        <f aca="false">IF(VLOOKUP($A49,'B2B - Flux 2 - UBL'!$A58:$R316,15,0)=0,"",VLOOKUP($A49,'B2B - Flux 2 - UBL'!$A58:$R316,15,0))</f>
        <v>G6.10</v>
      </c>
      <c r="Q49" s="34" t="str">
        <f aca="false">IF(VLOOKUP($A49,'B2B - Flux 2 - UBL'!$A58:$R316,16,0)=0,"",VLOOKUP($A49,'B2B - Flux 2 - UBL'!$A58:$R316,16,0))</f>
        <v/>
      </c>
      <c r="R49" s="34" t="str">
        <f aca="false">IF(VLOOKUP($A49,'B2B - Flux 2 - UBL'!$A58:$R316,17,0)=0,"",VLOOKUP($A49,'B2B - Flux 2 - UBL'!$A58:$R316,17,0))</f>
        <v/>
      </c>
      <c r="S49" s="42" t="str">
        <f aca="false">IF(VLOOKUP($A49,'B2B - Flux 2 - UBL'!$A58:$R316,5,0)=0,"",VLOOKUP($A49,'B2B - Flux 2 - UBL'!$A58:$R316,5,0))</f>
        <v/>
      </c>
    </row>
    <row r="50" customFormat="false" ht="28.5" hidden="false" customHeight="false" outlineLevel="0" collapsed="false">
      <c r="A50" s="33" t="s">
        <v>721</v>
      </c>
      <c r="B50" s="34" t="str">
        <f aca="false">IF(VLOOKUP($A50,'B2B - Flux 2 - UBL'!$A59:$R317,2,0)=0,"",VLOOKUP($A50,'B2B - Flux 2 - UBL'!$A59:$R317,2,0))</f>
        <v>1.1</v>
      </c>
      <c r="C50" s="82" t="str">
        <f aca="false">IF(VLOOKUP($A50,'B2B - Flux 2 - UBL'!$A59:$R317,2,0)=0,"",VLOOKUP($A50,'B2B - Flux 2 - UBL'!$A59:$R317,3,0))</f>
        <v>TOTAUX DU DOCUMENT</v>
      </c>
      <c r="D50" s="83"/>
      <c r="E50" s="83"/>
      <c r="F50" s="83"/>
      <c r="G50" s="36" t="str">
        <f aca="false">IF(VLOOKUP($A50,'B2B - Flux 2 - UBL'!$A59:$R317,7,0)=0,"",VLOOKUP($A50,'B2B - Flux 2 - UBL'!$A59:$R317,7,0))</f>
        <v>/Invoice
/CreditNote</v>
      </c>
      <c r="H50" s="37" t="str">
        <f aca="false">IF(VLOOKUP($A50,'B2B - Flux 2 - UBL'!$A59:$R317,8,0)=0,"",VLOOKUP($A50,'B2B - Flux 2 - UBL'!$A59:$R317,8,0))</f>
        <v>/cac:LegalMonetaryTotal</v>
      </c>
      <c r="I50" s="58" t="str">
        <f aca="false">IF(VLOOKUP($A50,'B2B - Flux 2 - UBL'!$A59:$R317,9,0)=0,"",VLOOKUP($A50,'B2B - Flux 2 - UBL'!$A59:$R317,9,0))</f>
        <v/>
      </c>
      <c r="J50" s="51" t="str">
        <f aca="false">IF(VLOOKUP($A50,'B2B - Flux 2 - UBL'!$A59:$R317,10,0)=0,"",VLOOKUP($A50,'B2B - Flux 2 - UBL'!$A59:$R317,10,0))</f>
        <v/>
      </c>
      <c r="K50" s="51" t="str">
        <f aca="false">IF(VLOOKUP($A50,'B2B - Flux 2 - UBL'!$A59:$R317,11,0)=0,"",VLOOKUP($A50,'B2B - Flux 2 - UBL'!$A59:$R317,11,0))</f>
        <v/>
      </c>
      <c r="L50" s="51" t="str">
        <f aca="false">IF(VLOOKUP($A50,'B2B - Flux 2 - UBL'!$A59:$R317,12,0)=0,"",VLOOKUP($A50,'B2B - Flux 2 - UBL'!$A59:$R317,12,0))</f>
        <v/>
      </c>
      <c r="M50" s="59" t="str">
        <f aca="false">IF(VLOOKUP($A50,'B2B - Flux 2 - UBL'!$A59:$R317,13,0)=0,"",VLOOKUP($A50,'B2B - Flux 2 - UBL'!$A59:$R317,13,0))</f>
        <v>Groupe de termes métiers fournissant des informations sur les totaux monétaires de la Facture.</v>
      </c>
      <c r="N50" s="60" t="str">
        <f aca="false">IF(VLOOKUP($A50,'B2B - Flux 2 - UBL'!$A59:$R317,14,0)=0,"",VLOOKUP($A50,'B2B - Flux 2 - UBL'!$A59:$R317,14,0))</f>
        <v/>
      </c>
      <c r="O50" s="174" t="s">
        <v>1342</v>
      </c>
      <c r="P50" s="61" t="str">
        <f aca="false">IF(VLOOKUP($A50,'B2B - Flux 2 - UBL'!$A59:$R317,15,0)=0,"",VLOOKUP($A50,'B2B - Flux 2 - UBL'!$A59:$R317,15,0))</f>
        <v/>
      </c>
      <c r="Q50" s="61" t="str">
        <f aca="false">IF(VLOOKUP($A50,'B2B - Flux 2 - UBL'!$A59:$R317,16,0)=0,"",VLOOKUP($A50,'B2B - Flux 2 - UBL'!$A59:$R317,16,0))</f>
        <v/>
      </c>
      <c r="R50" s="61" t="str">
        <f aca="false">IF(VLOOKUP($A50,'B2B - Flux 2 - UBL'!$A59:$R317,17,0)=0,"",VLOOKUP($A50,'B2B - Flux 2 - UBL'!$A59:$R317,17,0))</f>
        <v/>
      </c>
      <c r="S50" s="51" t="str">
        <f aca="false">IF(VLOOKUP($A50,'B2B - Flux 2 - UBL'!$A59:$R317,5,0)=0,"",VLOOKUP($A50,'B2B - Flux 2 - UBL'!$A59:$R317,5,0))</f>
        <v/>
      </c>
    </row>
    <row r="51" customFormat="false" ht="57" hidden="false" customHeight="false" outlineLevel="0" collapsed="false">
      <c r="A51" s="52" t="s">
        <v>742</v>
      </c>
      <c r="B51" s="34" t="str">
        <f aca="false">IF(VLOOKUP($A51,'B2B - Flux 2 - UBL'!$A60:$R318,2,0)=0,"",VLOOKUP($A51,'B2B - Flux 2 - UBL'!$A60:$R318,2,0))</f>
        <v>1.1</v>
      </c>
      <c r="C51" s="53"/>
      <c r="D51" s="54" t="str">
        <f aca="false">IF(VLOOKUP($A51,'B2B - Flux 2 - UBL'!$A60:$R318,4,0)=0,"",VLOOKUP($A51,'B2B - Flux 2 - UBL'!$A60:$R318,4,0))</f>
        <v>Montant total de la facture hors TVA</v>
      </c>
      <c r="E51" s="55"/>
      <c r="F51" s="55"/>
      <c r="G51" s="36" t="str">
        <f aca="false">IF(VLOOKUP($A51,'B2B - Flux 2 - UBL'!$A60:$R318,7,0)=0,"",VLOOKUP($A51,'B2B - Flux 2 - UBL'!$A60:$R318,7,0))</f>
        <v>/Invoice
/CreditNote</v>
      </c>
      <c r="H51" s="37" t="str">
        <f aca="false">IF(VLOOKUP($A51,'B2B - Flux 2 - UBL'!$A60:$R318,8,0)=0,"",VLOOKUP($A51,'B2B - Flux 2 - UBL'!$A60:$R318,8,0))</f>
        <v>/cac:LegalMonetaryTotal/cbc:TaxExclusiveAmount</v>
      </c>
      <c r="I51" s="34" t="str">
        <f aca="false">IF(VLOOKUP($A51,'B2B - Flux 2 - UBL'!$A60:$R318,9,0)=0,"",VLOOKUP($A51,'B2B - Flux 2 - UBL'!$A60:$R318,9,0))</f>
        <v>MONTANT</v>
      </c>
      <c r="J51" s="39" t="n">
        <f aca="false">IF(VLOOKUP($A51,'B2B - Flux 2 - UBL'!$A60:$R318,10,0)=0,"",VLOOKUP($A51,'B2B - Flux 2 - UBL'!$A60:$R318,10,0))</f>
        <v>19.2</v>
      </c>
      <c r="K51" s="40" t="str">
        <f aca="false">IF(VLOOKUP($A51,'B2B - Flux 2 - UBL'!$A60:$R318,11,0)=0,"",VLOOKUP($A51,'B2B - Flux 2 - UBL'!$A60:$R318,11,0))</f>
        <v/>
      </c>
      <c r="L51" s="43" t="str">
        <f aca="false">IF(VLOOKUP($A51,'B2B - Flux 2 - UBL'!$A60:$R318,12,0)=0,"",VLOOKUP($A51,'B2B - Flux 2 - UBL'!$A60:$R318,12,0))</f>
        <v/>
      </c>
      <c r="M51" s="42" t="str">
        <f aca="false">IF(VLOOKUP($A51,'B2B - Flux 2 - UBL'!$A60:$R318,13,0)=0,"",VLOOKUP($A51,'B2B - Flux 2 - UBL'!$A60:$R318,13,0))</f>
        <v>Montant total de la Facture, sans la TVA.</v>
      </c>
      <c r="N51" s="42" t="str">
        <f aca="false">IF(VLOOKUP($A51,'B2B - Flux 2 - UBL'!$A60:$R318,14,0)=0,"",VLOOKUP($A51,'B2B - Flux 2 - UBL'!$A60:$R318,14,0))</f>
        <v>Le Montant total de la facture hors TVA correspond à la Somme du montant net des lignes de facture, moins la Somme des remises au niveau du document, plus la Somme des charges ou frais au niveau du document.</v>
      </c>
      <c r="O51" s="39" t="s">
        <v>1342</v>
      </c>
      <c r="P51" s="34" t="str">
        <f aca="false">IF(VLOOKUP($A51,'B2B - Flux 2 - UBL'!$A60:$R318,15,0)=0,"",VLOOKUP($A51,'B2B - Flux 2 - UBL'!$A60:$R318,15,0))</f>
        <v>G1.13
G1.54</v>
      </c>
      <c r="Q51" s="34" t="str">
        <f aca="false">IF(VLOOKUP($A51,'B2B - Flux 2 - UBL'!$A60:$R318,16,0)=0,"",VLOOKUP($A51,'B2B - Flux 2 - UBL'!$A60:$R318,16,0))</f>
        <v/>
      </c>
      <c r="R51" s="34" t="str">
        <f aca="false">IF(VLOOKUP($A51,'B2B - Flux 2 - UBL'!$A60:$R318,17,0)=0,"",VLOOKUP($A51,'B2B - Flux 2 - UBL'!$A60:$R318,17,0))</f>
        <v>BR-13
BR-CO-13</v>
      </c>
      <c r="S51" s="42" t="str">
        <f aca="false">IF(VLOOKUP($A51,'B2B - Flux 2 - UBL'!$A60:$R318,5,0)=0,"",VLOOKUP($A51,'B2B - Flux 2 - UBL'!$A60:$R318,5,0))</f>
        <v/>
      </c>
    </row>
    <row r="52" customFormat="false" ht="42.75" hidden="false" customHeight="false" outlineLevel="0" collapsed="false">
      <c r="A52" s="52" t="s">
        <v>749</v>
      </c>
      <c r="B52" s="34" t="str">
        <f aca="false">IF(VLOOKUP($A52,'B2B - Flux 2 - UBL'!$A61:$R319,2,0)=0,"",VLOOKUP($A52,'B2B - Flux 2 - UBL'!$A61:$R319,2,0))</f>
        <v>0.1</v>
      </c>
      <c r="C52" s="53"/>
      <c r="D52" s="54" t="str">
        <f aca="false">IF(VLOOKUP($A52,'B2B - Flux 2 - UBL'!$A61:$R319,4,0)=0,"",VLOOKUP($A52,'B2B - Flux 2 - UBL'!$A61:$R319,4,0))</f>
        <v>Montant total de TVA de la facture</v>
      </c>
      <c r="E52" s="55"/>
      <c r="F52" s="55"/>
      <c r="G52" s="36" t="str">
        <f aca="false">IF(VLOOKUP($A52,'B2B - Flux 2 - UBL'!$A61:$R319,7,0)=0,"",VLOOKUP($A52,'B2B - Flux 2 - UBL'!$A61:$R319,7,0))</f>
        <v>/Invoice
/CreditNote</v>
      </c>
      <c r="H52" s="37" t="str">
        <f aca="false">IF(VLOOKUP($A52,'B2B - Flux 2 - UBL'!$A61:$R319,8,0)=0,"",VLOOKUP($A52,'B2B - Flux 2 - UBL'!$A61:$R319,8,0))</f>
        <v>/cac:TaxTotal/cbc:TaxAmount</v>
      </c>
      <c r="I52" s="34" t="str">
        <f aca="false">IF(VLOOKUP($A52,'B2B - Flux 2 - UBL'!$A61:$R319,9,0)=0,"",VLOOKUP($A52,'B2B - Flux 2 - UBL'!$A61:$R319,9,0))</f>
        <v>MONTANT</v>
      </c>
      <c r="J52" s="39" t="n">
        <f aca="false">IF(VLOOKUP($A52,'B2B - Flux 2 - UBL'!$A61:$R319,10,0)=0,"",VLOOKUP($A52,'B2B - Flux 2 - UBL'!$A61:$R319,10,0))</f>
        <v>19.2</v>
      </c>
      <c r="K52" s="40" t="str">
        <f aca="false">IF(VLOOKUP($A52,'B2B - Flux 2 - UBL'!$A61:$R319,11,0)=0,"",VLOOKUP($A52,'B2B - Flux 2 - UBL'!$A61:$R319,11,0))</f>
        <v/>
      </c>
      <c r="L52" s="43" t="str">
        <f aca="false">IF(VLOOKUP($A52,'B2B - Flux 2 - UBL'!$A61:$R319,12,0)=0,"",VLOOKUP($A52,'B2B - Flux 2 - UBL'!$A61:$R319,12,0))</f>
        <v/>
      </c>
      <c r="M52" s="42" t="str">
        <f aca="false">IF(VLOOKUP($A52,'B2B - Flux 2 - UBL'!$A61:$R319,13,0)=0,"",VLOOKUP($A52,'B2B - Flux 2 - UBL'!$A61:$R319,13,0))</f>
        <v>Montant total de la TVA de la Facture.</v>
      </c>
      <c r="N52" s="42" t="str">
        <f aca="false">IF(VLOOKUP($A52,'B2B - Flux 2 - UBL'!$A61:$R319,14,0)=0,"",VLOOKUP($A52,'B2B - Flux 2 - UBL'!$A61:$R319,14,0))</f>
        <v>Le Montant total de la facture TVA comprise correspond à la somme de tous les montants de TVA des différents types de TVA.</v>
      </c>
      <c r="O52" s="39" t="s">
        <v>1342</v>
      </c>
      <c r="P52" s="34" t="str">
        <f aca="false">IF(VLOOKUP($A52,'B2B - Flux 2 - UBL'!$A61:$R319,15,0)=0,"",VLOOKUP($A52,'B2B - Flux 2 - UBL'!$A61:$R319,15,0))</f>
        <v>G1.13
G1.53
G6.08</v>
      </c>
      <c r="Q52" s="34" t="str">
        <f aca="false">IF(VLOOKUP($A52,'B2B - Flux 2 - UBL'!$A61:$R319,16,0)=0,"",VLOOKUP($A52,'B2B - Flux 2 - UBL'!$A61:$R319,16,0))</f>
        <v/>
      </c>
      <c r="R52" s="34" t="str">
        <f aca="false">IF(VLOOKUP($A52,'B2B - Flux 2 - UBL'!$A61:$R319,17,0)=0,"",VLOOKUP($A52,'B2B - Flux 2 - UBL'!$A61:$R319,17,0))</f>
        <v>BR-CO-14</v>
      </c>
      <c r="S52" s="42" t="str">
        <f aca="false">IF(VLOOKUP($A52,'B2B - Flux 2 - UBL'!$A61:$R319,5,0)=0,"",VLOOKUP($A52,'B2B - Flux 2 - UBL'!$A61:$R319,5,0))</f>
        <v/>
      </c>
    </row>
    <row r="53" customFormat="false" ht="114" hidden="false" customHeight="false" outlineLevel="0" collapsed="false">
      <c r="A53" s="52" t="s">
        <v>756</v>
      </c>
      <c r="B53" s="34" t="str">
        <f aca="false">IF(VLOOKUP($A53,'B2B - Flux 2 - UBL'!$A62:$R320,2,0)=0,"",VLOOKUP($A53,'B2B - Flux 2 - UBL'!$A62:$R320,2,0))</f>
        <v>0.1</v>
      </c>
      <c r="C53" s="53"/>
      <c r="D53" s="54" t="str">
        <f aca="false">IF(VLOOKUP($A53,'B2B - Flux 2 - UBL'!$A62:$R320,4,0)=0,"",VLOOKUP($A53,'B2B - Flux 2 - UBL'!$A62:$R320,4,0))</f>
        <v>Montant total de TVA de la facture exprimée (devise de comptabilisation)</v>
      </c>
      <c r="E53" s="55"/>
      <c r="F53" s="55"/>
      <c r="G53" s="36" t="str">
        <f aca="false">IF(VLOOKUP($A53,'B2B - Flux 2 - UBL'!$A62:$R320,7,0)=0,"",VLOOKUP($A53,'B2B - Flux 2 - UBL'!$A62:$R320,7,0))</f>
        <v>/Invoice
/CreditNote</v>
      </c>
      <c r="H53" s="37" t="str">
        <f aca="false">IF(VLOOKUP($A53,'B2B - Flux 2 - UBL'!$A62:$R320,8,0)=0,"",VLOOKUP($A53,'B2B - Flux 2 - UBL'!$A62:$R320,8,0))</f>
        <v>/cac:TaxTotal/cbc:TaxAmount</v>
      </c>
      <c r="I53" s="34" t="str">
        <f aca="false">IF(VLOOKUP($A53,'B2B - Flux 2 - UBL'!$A62:$R320,9,0)=0,"",VLOOKUP($A53,'B2B - Flux 2 - UBL'!$A62:$R320,9,0))</f>
        <v>MONTANT</v>
      </c>
      <c r="J53" s="39" t="n">
        <f aca="false">IF(VLOOKUP($A53,'B2B - Flux 2 - UBL'!$A62:$R320,10,0)=0,"",VLOOKUP($A53,'B2B - Flux 2 - UBL'!$A62:$R320,10,0))</f>
        <v>19.2</v>
      </c>
      <c r="K53" s="40" t="str">
        <f aca="false">IF(VLOOKUP($A53,'B2B - Flux 2 - UBL'!$A62:$R320,11,0)=0,"",VLOOKUP($A53,'B2B - Flux 2 - UBL'!$A62:$R320,11,0))</f>
        <v/>
      </c>
      <c r="L53" s="43" t="str">
        <f aca="false">IF(VLOOKUP($A53,'B2B - Flux 2 - UBL'!$A62:$R320,12,0)=0,"",VLOOKUP($A53,'B2B - Flux 2 - UBL'!$A62:$R320,12,0))</f>
        <v/>
      </c>
      <c r="M53" s="42" t="str">
        <f aca="false">IF(VLOOKUP($A53,'B2B - Flux 2 - UBL'!$A62:$R320,13,0)=0,"",VLOOKUP($A53,'B2B - Flux 2 - UBL'!$A62:$R320,13,0))</f>
        <v>Montant total de la TVA exprimé dans la devise de comptabilisation acceptée ou exigée dans le pays du Vendeur.</v>
      </c>
      <c r="N53" s="42" t="str">
        <f aca="false">IF(VLOOKUP($A53,'B2B - Flux 2 - UBL'!$A62:$R320,14,0)=0,"",VLOOKUP($A53,'B2B - Flux 2 - UBL'!$A62:$R320,14,0))</f>
        <v>Doit être utilisé lorsque la Devise de comptabilisation de la TVA diffère du Code de devise de facturation.
La Devise de comptabilisation de la TVA n'est pas utilisée dans le calcul des totaux de la Facture.
Les listes de devises valides sont enregistrées auprès de l'Agence de maintenance de la norme ISO 4217 « Codes pour la représentation des monnaies et types de fonds ». Il est recommandé d'utiliser la représentation alpha-3.</v>
      </c>
      <c r="O53" s="39" t="s">
        <v>1342</v>
      </c>
      <c r="P53" s="34" t="str">
        <f aca="false">IF(VLOOKUP($A53,'B2B - Flux 2 - UBL'!$A62:$R320,15,0)=0,"",VLOOKUP($A53,'B2B - Flux 2 - UBL'!$A62:$R320,15,0))</f>
        <v>G1.13
G6.08</v>
      </c>
      <c r="Q53" s="34" t="str">
        <f aca="false">IF(VLOOKUP($A53,'B2B - Flux 2 - UBL'!$A62:$R320,16,0)=0,"",VLOOKUP($A53,'B2B - Flux 2 - UBL'!$A62:$R320,16,0))</f>
        <v/>
      </c>
      <c r="R53" s="34" t="str">
        <f aca="false">IF(VLOOKUP($A53,'B2B - Flux 2 - UBL'!$A62:$R320,17,0)=0,"",VLOOKUP($A53,'B2B - Flux 2 - UBL'!$A62:$R320,17,0))</f>
        <v>BR-53</v>
      </c>
      <c r="S53" s="42" t="str">
        <f aca="false">IF(VLOOKUP($A53,'B2B - Flux 2 - UBL'!$A62:$R320,5,0)=0,"",VLOOKUP($A53,'B2B - Flux 2 - UBL'!$A62:$R320,5,0))</f>
        <v/>
      </c>
    </row>
    <row r="54" customFormat="false" ht="28.5" hidden="false" customHeight="false" outlineLevel="0" collapsed="false">
      <c r="A54" s="33" t="s">
        <v>783</v>
      </c>
      <c r="B54" s="34" t="str">
        <f aca="false">IF(VLOOKUP($A54,'B2B - Flux 2 - UBL'!$A63:$R321,2,0)=0,"",VLOOKUP($A54,'B2B - Flux 2 - UBL'!$A63:$R321,2,0))</f>
        <v>1.n</v>
      </c>
      <c r="C54" s="82" t="str">
        <f aca="false">IF(VLOOKUP($A54,'B2B - Flux 2 - UBL'!$A63:$R321,2,0)=0,"",VLOOKUP($A54,'B2B - Flux 2 - UBL'!$A63:$R321,3,0))</f>
        <v>VENTILATION DE LA TVA</v>
      </c>
      <c r="D54" s="83"/>
      <c r="E54" s="83"/>
      <c r="F54" s="83"/>
      <c r="G54" s="36" t="str">
        <f aca="false">IF(VLOOKUP($A54,'B2B - Flux 2 - UBL'!$A63:$R321,7,0)=0,"",VLOOKUP($A54,'B2B - Flux 2 - UBL'!$A63:$R321,7,0))</f>
        <v>/Invoice
/CreditNote</v>
      </c>
      <c r="H54" s="37" t="str">
        <f aca="false">IF(VLOOKUP($A54,'B2B - Flux 2 - UBL'!$A63:$R321,8,0)=0,"",VLOOKUP($A54,'B2B - Flux 2 - UBL'!$A63:$R321,8,0))</f>
        <v>/cac:TaxTotal/cac:TaxSubtotal</v>
      </c>
      <c r="I54" s="58" t="str">
        <f aca="false">IF(VLOOKUP($A54,'B2B - Flux 2 - UBL'!$A63:$R321,9,0)=0,"",VLOOKUP($A54,'B2B - Flux 2 - UBL'!$A63:$R321,9,0))</f>
        <v/>
      </c>
      <c r="J54" s="51" t="str">
        <f aca="false">IF(VLOOKUP($A54,'B2B - Flux 2 - UBL'!$A63:$R321,10,0)=0,"",VLOOKUP($A54,'B2B - Flux 2 - UBL'!$A63:$R321,10,0))</f>
        <v/>
      </c>
      <c r="K54" s="51" t="str">
        <f aca="false">IF(VLOOKUP($A54,'B2B - Flux 2 - UBL'!$A63:$R321,11,0)=0,"",VLOOKUP($A54,'B2B - Flux 2 - UBL'!$A63:$R321,11,0))</f>
        <v/>
      </c>
      <c r="L54" s="51" t="str">
        <f aca="false">IF(VLOOKUP($A54,'B2B - Flux 2 - UBL'!$A63:$R321,12,0)=0,"",VLOOKUP($A54,'B2B - Flux 2 - UBL'!$A63:$R321,12,0))</f>
        <v/>
      </c>
      <c r="M54" s="59" t="str">
        <f aca="false">IF(VLOOKUP($A54,'B2B - Flux 2 - UBL'!$A63:$R321,13,0)=0,"",VLOOKUP($A54,'B2B - Flux 2 - UBL'!$A63:$R321,13,0))</f>
        <v>Groupe de termes métiers fournissant des informations sur la répartition de la TVA par types.</v>
      </c>
      <c r="N54" s="60" t="str">
        <f aca="false">IF(VLOOKUP($A54,'B2B - Flux 2 - UBL'!$A63:$R321,14,0)=0,"",VLOOKUP($A54,'B2B - Flux 2 - UBL'!$A63:$R321,14,0))</f>
        <v/>
      </c>
      <c r="O54" s="174" t="s">
        <v>1342</v>
      </c>
      <c r="P54" s="61" t="str">
        <f aca="false">IF(VLOOKUP($A54,'B2B - Flux 2 - UBL'!$A63:$R321,15,0)=0,"",VLOOKUP($A54,'B2B - Flux 2 - UBL'!$A63:$R321,15,0))</f>
        <v>G1.56</v>
      </c>
      <c r="Q54" s="61" t="str">
        <f aca="false">IF(VLOOKUP($A54,'B2B - Flux 2 - UBL'!$A63:$R321,16,0)=0,"",VLOOKUP($A54,'B2B - Flux 2 - UBL'!$A63:$R321,16,0))</f>
        <v/>
      </c>
      <c r="R54" s="61" t="str">
        <f aca="false">IF(VLOOKUP($A54,'B2B - Flux 2 - UBL'!$A63:$R321,17,0)=0,"",VLOOKUP($A54,'B2B - Flux 2 - UBL'!$A63:$R321,17,0))</f>
        <v>BR-CO-18</v>
      </c>
      <c r="S54" s="51" t="str">
        <f aca="false">IF(VLOOKUP($A54,'B2B - Flux 2 - UBL'!$A63:$R321,5,0)=0,"",VLOOKUP($A54,'B2B - Flux 2 - UBL'!$A63:$R321,5,0))</f>
        <v/>
      </c>
    </row>
    <row r="55" customFormat="false" ht="57" hidden="false" customHeight="false" outlineLevel="0" collapsed="false">
      <c r="A55" s="52" t="s">
        <v>790</v>
      </c>
      <c r="B55" s="34" t="str">
        <f aca="false">IF(VLOOKUP($A55,'B2B - Flux 2 - UBL'!$A64:$R322,2,0)=0,"",VLOOKUP($A55,'B2B - Flux 2 - UBL'!$A64:$R322,2,0))</f>
        <v>1.1</v>
      </c>
      <c r="C55" s="53"/>
      <c r="D55" s="54" t="str">
        <f aca="false">IF(VLOOKUP($A55,'B2B - Flux 2 - UBL'!$A64:$R322,4,0)=0,"",VLOOKUP($A55,'B2B - Flux 2 - UBL'!$A64:$R322,4,0))</f>
        <v>Base d'imposition du type de TVA</v>
      </c>
      <c r="E55" s="54"/>
      <c r="F55" s="55"/>
      <c r="G55" s="36" t="str">
        <f aca="false">IF(VLOOKUP($A55,'B2B - Flux 2 - UBL'!$A64:$R322,7,0)=0,"",VLOOKUP($A55,'B2B - Flux 2 - UBL'!$A64:$R322,7,0))</f>
        <v>/Invoice
/CreditNote</v>
      </c>
      <c r="H55" s="37" t="str">
        <f aca="false">IF(VLOOKUP($A55,'B2B - Flux 2 - UBL'!$A64:$R322,8,0)=0,"",VLOOKUP($A55,'B2B - Flux 2 - UBL'!$A64:$R322,8,0))</f>
        <v>/cac:TaxTotal/cac:TaxSubtotal/cbc:TaxableAmount</v>
      </c>
      <c r="I55" s="34" t="str">
        <f aca="false">IF(VLOOKUP($A55,'B2B - Flux 2 - UBL'!$A64:$R322,9,0)=0,"",VLOOKUP($A55,'B2B - Flux 2 - UBL'!$A64:$R322,9,0))</f>
        <v>MONTANT</v>
      </c>
      <c r="J55" s="39" t="n">
        <f aca="false">IF(VLOOKUP($A55,'B2B - Flux 2 - UBL'!$A64:$R322,10,0)=0,"",VLOOKUP($A55,'B2B - Flux 2 - UBL'!$A64:$R322,10,0))</f>
        <v>19.2</v>
      </c>
      <c r="K55" s="40" t="str">
        <f aca="false">IF(VLOOKUP($A55,'B2B - Flux 2 - UBL'!$A64:$R322,11,0)=0,"",VLOOKUP($A55,'B2B - Flux 2 - UBL'!$A64:$R322,11,0))</f>
        <v/>
      </c>
      <c r="L55" s="47" t="str">
        <f aca="false">IF(VLOOKUP($A55,'B2B - Flux 2 - UBL'!$A64:$R322,12,0)=0,"",VLOOKUP($A55,'B2B - Flux 2 - UBL'!$A64:$R322,12,0))</f>
        <v/>
      </c>
      <c r="M55" s="42" t="str">
        <f aca="false">IF(VLOOKUP($A55,'B2B - Flux 2 - UBL'!$A64:$R322,13,0)=0,"",VLOOKUP($A55,'B2B - Flux 2 - UBL'!$A64:$R322,13,0))</f>
        <v>Somme de tous les montants imposables assujettis à un code et à un taux de type de TVA spécifiques (si le Taux de type de TVA est applicable).</v>
      </c>
      <c r="N55" s="42" t="str">
        <f aca="false">IF(VLOOKUP($A55,'B2B - Flux 2 - UBL'!$A64:$R322,14,0)=0,"",VLOOKUP($A55,'B2B - Flux 2 - UBL'!$A64:$R322,14,0))</f>
        <v>Somme du montant net des lignes de facture, moins les remises plus les charges ou frais au niveau du document qui sont assujettis à un code et à un taux de type de TVA spécifiques (si le Taux de type de TVA est applicable).</v>
      </c>
      <c r="O55" s="39" t="s">
        <v>1342</v>
      </c>
      <c r="P55" s="34" t="str">
        <f aca="false">IF(VLOOKUP($A55,'B2B - Flux 2 - UBL'!$A64:$R322,15,0)=0,"",VLOOKUP($A55,'B2B - Flux 2 - UBL'!$A64:$R322,15,0))</f>
        <v>G1.13
G1.54</v>
      </c>
      <c r="Q55" s="34" t="str">
        <f aca="false">IF(VLOOKUP($A55,'B2B - Flux 2 - UBL'!$A64:$R322,16,0)=0,"",VLOOKUP($A55,'B2B - Flux 2 - UBL'!$A64:$R322,16,0))</f>
        <v/>
      </c>
      <c r="R55" s="34" t="str">
        <f aca="false">IF(VLOOKUP($A55,'B2B - Flux 2 - UBL'!$A64:$R322,17,0)=0,"",VLOOKUP($A55,'B2B - Flux 2 - UBL'!$A64:$R322,17,0))</f>
        <v>BR-45</v>
      </c>
      <c r="S55" s="42" t="str">
        <f aca="false">IF(VLOOKUP($A55,'B2B - Flux 2 - UBL'!$A64:$R322,5,0)=0,"",VLOOKUP($A55,'B2B - Flux 2 - UBL'!$A64:$R322,5,0))</f>
        <v/>
      </c>
    </row>
    <row r="56" customFormat="false" ht="28.5" hidden="false" customHeight="false" outlineLevel="0" collapsed="false">
      <c r="A56" s="52" t="s">
        <v>796</v>
      </c>
      <c r="B56" s="34" t="str">
        <f aca="false">IF(VLOOKUP($A56,'B2B - Flux 2 - UBL'!$A65:$R323,2,0)=0,"",VLOOKUP($A56,'B2B - Flux 2 - UBL'!$A65:$R323,2,0))</f>
        <v>1.1</v>
      </c>
      <c r="C56" s="53"/>
      <c r="D56" s="54" t="str">
        <f aca="false">IF(VLOOKUP($A56,'B2B - Flux 2 - UBL'!$A65:$R323,4,0)=0,"",VLOOKUP($A56,'B2B - Flux 2 - UBL'!$A65:$R323,4,0))</f>
        <v>Montant de la TVA pour chaque type de TVA</v>
      </c>
      <c r="E56" s="54"/>
      <c r="F56" s="55"/>
      <c r="G56" s="36" t="str">
        <f aca="false">IF(VLOOKUP($A56,'B2B - Flux 2 - UBL'!$A65:$R323,7,0)=0,"",VLOOKUP($A56,'B2B - Flux 2 - UBL'!$A65:$R323,7,0))</f>
        <v>/Invoice
/CreditNote</v>
      </c>
      <c r="H56" s="37" t="str">
        <f aca="false">IF(VLOOKUP($A56,'B2B - Flux 2 - UBL'!$A65:$R323,8,0)=0,"",VLOOKUP($A56,'B2B - Flux 2 - UBL'!$A65:$R323,8,0))</f>
        <v>/cac:TaxTotal/cac:TaxSubtotal/cbc:TaxAmount</v>
      </c>
      <c r="I56" s="34" t="str">
        <f aca="false">IF(VLOOKUP($A56,'B2B - Flux 2 - UBL'!$A65:$R323,9,0)=0,"",VLOOKUP($A56,'B2B - Flux 2 - UBL'!$A65:$R323,9,0))</f>
        <v>MONTANT</v>
      </c>
      <c r="J56" s="39" t="n">
        <f aca="false">IF(VLOOKUP($A56,'B2B - Flux 2 - UBL'!$A65:$R323,10,0)=0,"",VLOOKUP($A56,'B2B - Flux 2 - UBL'!$A65:$R323,10,0))</f>
        <v>19.2</v>
      </c>
      <c r="K56" s="40" t="str">
        <f aca="false">IF(VLOOKUP($A56,'B2B - Flux 2 - UBL'!$A65:$R323,11,0)=0,"",VLOOKUP($A56,'B2B - Flux 2 - UBL'!$A65:$R323,11,0))</f>
        <v/>
      </c>
      <c r="L56" s="47" t="str">
        <f aca="false">IF(VLOOKUP($A56,'B2B - Flux 2 - UBL'!$A65:$R323,12,0)=0,"",VLOOKUP($A56,'B2B - Flux 2 - UBL'!$A65:$R323,12,0))</f>
        <v/>
      </c>
      <c r="M56" s="42" t="str">
        <f aca="false">IF(VLOOKUP($A56,'B2B - Flux 2 - UBL'!$A65:$R323,13,0)=0,"",VLOOKUP($A56,'B2B - Flux 2 - UBL'!$A65:$R323,13,0))</f>
        <v>Montant total de la TVA pour un type donné de TVA.</v>
      </c>
      <c r="N56" s="42" t="str">
        <f aca="false">IF(VLOOKUP($A56,'B2B - Flux 2 - UBL'!$A65:$R323,14,0)=0,"",VLOOKUP($A56,'B2B - Flux 2 - UBL'!$A65:$R323,14,0))</f>
        <v>S'obtient en multipliant la Base d'imposition du type de TVA par le Taux de type de TVA du type correspondant.</v>
      </c>
      <c r="O56" s="39" t="s">
        <v>1342</v>
      </c>
      <c r="P56" s="34" t="str">
        <f aca="false">IF(VLOOKUP($A56,'B2B - Flux 2 - UBL'!$A65:$R323,15,0)=0,"",VLOOKUP($A56,'B2B - Flux 2 - UBL'!$A65:$R323,15,0))</f>
        <v>G1.13
G1.53</v>
      </c>
      <c r="Q56" s="34" t="str">
        <f aca="false">IF(VLOOKUP($A56,'B2B - Flux 2 - UBL'!$A65:$R323,16,0)=0,"",VLOOKUP($A56,'B2B - Flux 2 - UBL'!$A65:$R323,16,0))</f>
        <v/>
      </c>
      <c r="R56" s="34" t="str">
        <f aca="false">IF(VLOOKUP($A56,'B2B - Flux 2 - UBL'!$A65:$R323,17,0)=0,"",VLOOKUP($A56,'B2B - Flux 2 - UBL'!$A65:$R323,17,0))</f>
        <v>BR-46
BR-CO-17</v>
      </c>
      <c r="S56" s="42" t="str">
        <f aca="false">IF(VLOOKUP($A56,'B2B - Flux 2 - UBL'!$A65:$R323,5,0)=0,"",VLOOKUP($A56,'B2B - Flux 2 - UBL'!$A65:$R323,5,0))</f>
        <v/>
      </c>
    </row>
    <row r="57" customFormat="false" ht="142.5" hidden="false" customHeight="false" outlineLevel="0" collapsed="false">
      <c r="A57" s="52" t="s">
        <v>803</v>
      </c>
      <c r="B57" s="34" t="str">
        <f aca="false">IF(VLOOKUP($A57,'B2B - Flux 2 - UBL'!$A66:$R324,2,0)=0,"",VLOOKUP($A57,'B2B - Flux 2 - UBL'!$A66:$R324,2,0))</f>
        <v>1.1</v>
      </c>
      <c r="C57" s="53"/>
      <c r="D57" s="54" t="str">
        <f aca="false">IF(VLOOKUP($A57,'B2B - Flux 2 - UBL'!$A66:$R324,4,0)=0,"",VLOOKUP($A57,'B2B - Flux 2 - UBL'!$A66:$R324,4,0))</f>
        <v>Code de type de TVA</v>
      </c>
      <c r="E57" s="54"/>
      <c r="F57" s="55"/>
      <c r="G57" s="36" t="str">
        <f aca="false">IF(VLOOKUP($A57,'B2B - Flux 2 - UBL'!$A66:$R324,7,0)=0,"",VLOOKUP($A57,'B2B - Flux 2 - UBL'!$A66:$R324,7,0))</f>
        <v>/Invoice
/CreditNote</v>
      </c>
      <c r="H57" s="37" t="str">
        <f aca="false">IF(VLOOKUP($A57,'B2B - Flux 2 - UBL'!$A66:$R324,8,0)=0,"",VLOOKUP($A57,'B2B - Flux 2 - UBL'!$A66:$R324,8,0))</f>
        <v>/cac:TaxTotal/cac:TaxSubtotal/cac:TaxCategory/cbc:ID</v>
      </c>
      <c r="I57" s="38" t="str">
        <f aca="false">IF(VLOOKUP($A57,'B2B - Flux 2 - UBL'!$A66:$R324,9,0)=0,"",VLOOKUP($A57,'B2B - Flux 2 - UBL'!$A66:$R324,9,0))</f>
        <v>CODE</v>
      </c>
      <c r="J57" s="39" t="n">
        <f aca="false">IF(VLOOKUP($A57,'B2B - Flux 2 - UBL'!$A66:$R324,10,0)=0,"",VLOOKUP($A57,'B2B - Flux 2 - UBL'!$A66:$R324,10,0))</f>
        <v>2</v>
      </c>
      <c r="K57" s="38" t="str">
        <f aca="false">IF(VLOOKUP($A57,'B2B - Flux 2 - UBL'!$A66:$R324,11,0)=0,"",VLOOKUP($A57,'B2B - Flux 2 - UBL'!$A66:$R324,11,0))</f>
        <v>UNTDID 5305</v>
      </c>
      <c r="L57" s="47" t="str">
        <f aca="false">IF(VLOOKUP($A57,'B2B - Flux 2 - UBL'!$A66:$R324,12,0)=0,"",VLOOKUP($A57,'B2B - Flux 2 - UBL'!$A66:$R324,12,0))</f>
        <v/>
      </c>
      <c r="M57" s="42" t="str">
        <f aca="false">IF(VLOOKUP($A57,'B2B - Flux 2 - UBL'!$A66:$R324,13,0)=0,"",VLOOKUP($A57,'B2B - Flux 2 - UBL'!$A66:$R324,13,0))</f>
        <v>Identification codée d’un type de TVA.</v>
      </c>
      <c r="N57" s="42" t="str">
        <f aca="false">IF(VLOOKUP($A57,'B2B - Flux 2 - UBL'!$A66:$R324,14,0)=0,"",VLOOKUP($A57,'B2B - Flux 2 - UBL'!$A66:$R324,14,0))</f>
        <v>Les entrées suivantes de l'UNTDID 5305 [6] sont utilisées: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O57" s="39" t="s">
        <v>1342</v>
      </c>
      <c r="P57" s="34" t="str">
        <f aca="false">IF(VLOOKUP($A57,'B2B - Flux 2 - UBL'!$A66:$R324,15,0)=0,"",VLOOKUP($A57,'B2B - Flux 2 - UBL'!$A66:$R324,15,0))</f>
        <v>G2.31</v>
      </c>
      <c r="Q57" s="34" t="str">
        <f aca="false">IF(VLOOKUP($A57,'B2B - Flux 2 - UBL'!$A66:$R324,16,0)=0,"",VLOOKUP($A57,'B2B - Flux 2 - UBL'!$A66:$R324,16,0))</f>
        <v/>
      </c>
      <c r="R57" s="34" t="str">
        <f aca="false">IF(VLOOKUP($A57,'B2B - Flux 2 - UBL'!$A66:$R324,17,0)=0,"",VLOOKUP($A57,'B2B - Flux 2 - UBL'!$A66:$R324,17,0))</f>
        <v>BR-47</v>
      </c>
      <c r="S57" s="42" t="str">
        <f aca="false">IF(VLOOKUP($A57,'B2B - Flux 2 - UBL'!$A66:$R324,5,0)=0,"",VLOOKUP($A57,'B2B - Flux 2 - UBL'!$A66:$R324,5,0))</f>
        <v/>
      </c>
    </row>
    <row r="58" customFormat="false" ht="28.5" hidden="false" customHeight="false" outlineLevel="0" collapsed="false">
      <c r="A58" s="52" t="s">
        <v>808</v>
      </c>
      <c r="B58" s="34" t="str">
        <f aca="false">IF(VLOOKUP($A58,'B2B - Flux 2 - UBL'!$A67:$R325,2,0)=0,"",VLOOKUP($A58,'B2B - Flux 2 - UBL'!$A67:$R325,2,0))</f>
        <v>0.1</v>
      </c>
      <c r="C58" s="53"/>
      <c r="D58" s="54" t="str">
        <f aca="false">IF(VLOOKUP($A58,'B2B - Flux 2 - UBL'!$A67:$R325,4,0)=0,"",VLOOKUP($A58,'B2B - Flux 2 - UBL'!$A67:$R325,4,0))</f>
        <v>Taux de type de TVA</v>
      </c>
      <c r="E58" s="63"/>
      <c r="F58" s="55"/>
      <c r="G58" s="36" t="str">
        <f aca="false">IF(VLOOKUP($A58,'B2B - Flux 2 - UBL'!$A67:$R325,7,0)=0,"",VLOOKUP($A58,'B2B - Flux 2 - UBL'!$A67:$R325,7,0))</f>
        <v>/Invoice
/CreditNote</v>
      </c>
      <c r="H58" s="37" t="str">
        <f aca="false">IF(VLOOKUP($A58,'B2B - Flux 2 - UBL'!$A67:$R325,8,0)=0,"",VLOOKUP($A58,'B2B - Flux 2 - UBL'!$A67:$R325,8,0))</f>
        <v>/cac:TaxTotal/cac:TaxSubtotal/cac:TaxCategory/cbc:Percent</v>
      </c>
      <c r="I58" s="38" t="str">
        <f aca="false">IF(VLOOKUP($A58,'B2B - Flux 2 - UBL'!$A67:$R325,9,0)=0,"",VLOOKUP($A58,'B2B - Flux 2 - UBL'!$A67:$R325,9,0))</f>
        <v>POURCENTAGE</v>
      </c>
      <c r="J58" s="39" t="str">
        <f aca="false">IF(VLOOKUP($A58,'B2B - Flux 2 - UBL'!$A67:$R325,10,0)=0,"",VLOOKUP($A58,'B2B - Flux 2 - UBL'!$A67:$R325,10,0))</f>
        <v/>
      </c>
      <c r="K58" s="40" t="str">
        <f aca="false">IF(VLOOKUP($A58,'B2B - Flux 2 - UBL'!$A67:$R325,11,0)=0,"",VLOOKUP($A58,'B2B - Flux 2 - UBL'!$A67:$R325,11,0))</f>
        <v/>
      </c>
      <c r="L58" s="42" t="str">
        <f aca="false">IF(VLOOKUP($A58,'B2B - Flux 2 - UBL'!$A67:$R325,12,0)=0,"",VLOOKUP($A58,'B2B - Flux 2 - UBL'!$A67:$R325,12,0))</f>
        <v/>
      </c>
      <c r="M58" s="42" t="str">
        <f aca="false">IF(VLOOKUP($A58,'B2B - Flux 2 - UBL'!$A67:$R325,13,0)=0,"",VLOOKUP($A58,'B2B - Flux 2 - UBL'!$A67:$R325,13,0))</f>
        <v>Taux de TVA, exprimé sous forme de pourcentage, applicable au type de TVA correspondant.</v>
      </c>
      <c r="N58" s="42" t="str">
        <f aca="false">IF(VLOOKUP($A58,'B2B - Flux 2 - UBL'!$A67:$R325,14,0)=0,"",VLOOKUP($A58,'B2B - Flux 2 - UBL'!$A67:$R325,14,0))</f>
        <v>Le Code de type de TVA et le Taux de type de TVA doivent être cohérents.</v>
      </c>
      <c r="O58" s="39" t="s">
        <v>1342</v>
      </c>
      <c r="P58" s="34" t="str">
        <f aca="false">IF(VLOOKUP($A58,'B2B - Flux 2 - UBL'!$A67:$R325,15,0)=0,"",VLOOKUP($A58,'B2B - Flux 2 - UBL'!$A67:$R325,15,0))</f>
        <v>G1.24
G6.08</v>
      </c>
      <c r="Q58" s="34" t="str">
        <f aca="false">IF(VLOOKUP($A58,'B2B - Flux 2 - UBL'!$A67:$R325,16,0)=0,"",VLOOKUP($A58,'B2B - Flux 2 - UBL'!$A67:$R325,16,0))</f>
        <v/>
      </c>
      <c r="R58" s="34" t="str">
        <f aca="false">IF(VLOOKUP($A58,'B2B - Flux 2 - UBL'!$A67:$R325,17,0)=0,"",VLOOKUP($A58,'B2B - Flux 2 - UBL'!$A67:$R325,17,0))</f>
        <v>BR-48</v>
      </c>
      <c r="S58" s="42" t="str">
        <f aca="false">IF(VLOOKUP($A58,'B2B - Flux 2 - UBL'!$A67:$R325,5,0)=0,"",VLOOKUP($A58,'B2B - Flux 2 - UBL'!$A67:$R325,5,0))</f>
        <v/>
      </c>
    </row>
    <row r="59" customFormat="false" ht="28.5" hidden="false" customHeight="false" outlineLevel="0" collapsed="false">
      <c r="A59" s="52" t="s">
        <v>815</v>
      </c>
      <c r="B59" s="34" t="str">
        <f aca="false">IF(VLOOKUP($A59,'B2B - Flux 2 - UBL'!$A68:$R326,2,0)=0,"",VLOOKUP($A59,'B2B - Flux 2 - UBL'!$A68:$R326,2,0))</f>
        <v>0.1</v>
      </c>
      <c r="C59" s="53"/>
      <c r="D59" s="54" t="str">
        <f aca="false">IF(VLOOKUP($A59,'B2B - Flux 2 - UBL'!$A68:$R326,4,0)=0,"",VLOOKUP($A59,'B2B - Flux 2 - UBL'!$A68:$R326,4,0))</f>
        <v>Motif d'exonération de la TVA</v>
      </c>
      <c r="E59" s="54"/>
      <c r="F59" s="55"/>
      <c r="G59" s="36" t="str">
        <f aca="false">IF(VLOOKUP($A59,'B2B - Flux 2 - UBL'!$A68:$R326,7,0)=0,"",VLOOKUP($A59,'B2B - Flux 2 - UBL'!$A68:$R326,7,0))</f>
        <v>/Invoice
/CreditNote</v>
      </c>
      <c r="H59" s="37" t="str">
        <f aca="false">IF(VLOOKUP($A59,'B2B - Flux 2 - UBL'!$A68:$R326,8,0)=0,"",VLOOKUP($A59,'B2B - Flux 2 - UBL'!$A68:$R326,8,0))</f>
        <v>/cac:TaxTotal/cac:TaxSubtotal/cac:TaxCategory/cbc:TaxExemptionReason</v>
      </c>
      <c r="I59" s="38" t="str">
        <f aca="false">IF(VLOOKUP($A59,'B2B - Flux 2 - UBL'!$A68:$R326,9,0)=0,"",VLOOKUP($A59,'B2B - Flux 2 - UBL'!$A68:$R326,9,0))</f>
        <v>TEXTE</v>
      </c>
      <c r="J59" s="39" t="n">
        <f aca="false">IF(VLOOKUP($A59,'B2B - Flux 2 - UBL'!$A68:$R326,10,0)=0,"",VLOOKUP($A59,'B2B - Flux 2 - UBL'!$A68:$R326,10,0))</f>
        <v>1024</v>
      </c>
      <c r="K59" s="40" t="str">
        <f aca="false">IF(VLOOKUP($A59,'B2B - Flux 2 - UBL'!$A68:$R326,11,0)=0,"",VLOOKUP($A59,'B2B - Flux 2 - UBL'!$A68:$R326,11,0))</f>
        <v/>
      </c>
      <c r="L59" s="43" t="str">
        <f aca="false">IF(VLOOKUP($A59,'B2B - Flux 2 - UBL'!$A68:$R326,12,0)=0,"",VLOOKUP($A59,'B2B - Flux 2 - UBL'!$A68:$R326,12,0))</f>
        <v/>
      </c>
      <c r="M59" s="42" t="str">
        <f aca="false">IF(VLOOKUP($A59,'B2B - Flux 2 - UBL'!$A68:$R326,13,0)=0,"",VLOOKUP($A59,'B2B - Flux 2 - UBL'!$A68:$R326,13,0))</f>
        <v>Énoncé expliquant pourquoi un montant est exonéré de TVA.</v>
      </c>
      <c r="N59" s="42" t="str">
        <f aca="false">IF(VLOOKUP($A59,'B2B - Flux 2 - UBL'!$A68:$R326,14,0)=0,"",VLOOKUP($A59,'B2B - Flux 2 - UBL'!$A68:$R326,14,0))</f>
        <v>Articles 226 items 11 to 15 Directive 2006/112/EN</v>
      </c>
      <c r="O59" s="39" t="s">
        <v>1342</v>
      </c>
      <c r="P59" s="34" t="str">
        <f aca="false">IF(VLOOKUP($A59,'B2B - Flux 2 - UBL'!$A68:$R326,15,0)=0,"",VLOOKUP($A59,'B2B - Flux 2 - UBL'!$A68:$R326,15,0))</f>
        <v>P1.08
G1.40</v>
      </c>
      <c r="Q59" s="34" t="str">
        <f aca="false">IF(VLOOKUP($A59,'B2B - Flux 2 - UBL'!$A68:$R326,16,0)=0,"",VLOOKUP($A59,'B2B - Flux 2 - UBL'!$A68:$R326,16,0))</f>
        <v/>
      </c>
      <c r="R59" s="34" t="str">
        <f aca="false">IF(VLOOKUP($A59,'B2B - Flux 2 - UBL'!$A68:$R326,17,0)=0,"",VLOOKUP($A59,'B2B - Flux 2 - UBL'!$A68:$R326,17,0))</f>
        <v/>
      </c>
      <c r="S59" s="42" t="str">
        <f aca="false">IF(VLOOKUP($A59,'B2B - Flux 2 - UBL'!$A68:$R326,5,0)=0,"",VLOOKUP($A59,'B2B - Flux 2 - UBL'!$A68:$R326,5,0))</f>
        <v/>
      </c>
    </row>
    <row r="60" customFormat="false" ht="28.5" hidden="false" customHeight="false" outlineLevel="0" collapsed="false">
      <c r="A60" s="52" t="s">
        <v>821</v>
      </c>
      <c r="B60" s="34" t="str">
        <f aca="false">IF(VLOOKUP($A60,'B2B - Flux 2 - UBL'!$A69:$R327,2,0)=0,"",VLOOKUP($A60,'B2B - Flux 2 - UBL'!$A69:$R327,2,0))</f>
        <v>0.1</v>
      </c>
      <c r="C60" s="53"/>
      <c r="D60" s="54" t="str">
        <f aca="false">IF(VLOOKUP($A60,'B2B - Flux 2 - UBL'!$A69:$R327,4,0)=0,"",VLOOKUP($A60,'B2B - Flux 2 - UBL'!$A69:$R327,4,0))</f>
        <v>Code de motif d'exonération de la TVA</v>
      </c>
      <c r="E60" s="54"/>
      <c r="F60" s="55"/>
      <c r="G60" s="36" t="str">
        <f aca="false">IF(VLOOKUP($A60,'B2B - Flux 2 - UBL'!$A69:$R327,7,0)=0,"",VLOOKUP($A60,'B2B - Flux 2 - UBL'!$A69:$R327,7,0))</f>
        <v>/Invoice
/CreditNote</v>
      </c>
      <c r="H60" s="37" t="str">
        <f aca="false">IF(VLOOKUP($A60,'B2B - Flux 2 - UBL'!$A69:$R327,8,0)=0,"",VLOOKUP($A60,'B2B - Flux 2 - UBL'!$A69:$R327,8,0))</f>
        <v>/cac:TaxTotal/cac:TaxSubtotal/cac:TaxCategory/cbc:TaxExemptionReasonCode</v>
      </c>
      <c r="I60" s="38" t="str">
        <f aca="false">IF(VLOOKUP($A60,'B2B - Flux 2 - UBL'!$A69:$R327,9,0)=0,"",VLOOKUP($A60,'B2B - Flux 2 - UBL'!$A69:$R327,9,0))</f>
        <v>CODE</v>
      </c>
      <c r="J60" s="39" t="n">
        <f aca="false">IF(VLOOKUP($A60,'B2B - Flux 2 - UBL'!$A69:$R327,10,0)=0,"",VLOOKUP($A60,'B2B - Flux 2 - UBL'!$A69:$R327,10,0))</f>
        <v>30</v>
      </c>
      <c r="K60" s="39" t="str">
        <f aca="false">IF(VLOOKUP($A60,'B2B - Flux 2 - UBL'!$A69:$R327,11,0)=0,"",VLOOKUP($A60,'B2B - Flux 2 - UBL'!$A69:$R327,11,0))</f>
        <v>EN16931 Codelists</v>
      </c>
      <c r="L60" s="47" t="str">
        <f aca="false">IF(VLOOKUP($A60,'B2B - Flux 2 - UBL'!$A69:$R327,12,0)=0,"",VLOOKUP($A60,'B2B - Flux 2 - UBL'!$A69:$R327,12,0))</f>
        <v/>
      </c>
      <c r="M60" s="42" t="str">
        <f aca="false">IF(VLOOKUP($A60,'B2B - Flux 2 - UBL'!$A69:$R327,13,0)=0,"",VLOOKUP($A60,'B2B - Flux 2 - UBL'!$A69:$R327,13,0))</f>
        <v>Code expliquant pourquoi un montant est exonéré de TVA.</v>
      </c>
      <c r="N60" s="42" t="str">
        <f aca="false">IF(VLOOKUP($A60,'B2B - Flux 2 - UBL'!$A69:$R327,14,0)=0,"",VLOOKUP($A60,'B2B - Flux 2 - UBL'!$A69:$R327,14,0))</f>
        <v>Liste de codes issue et maintenue par le CEF</v>
      </c>
      <c r="O60" s="39" t="s">
        <v>1342</v>
      </c>
      <c r="P60" s="34" t="str">
        <f aca="false">IF(VLOOKUP($A60,'B2B - Flux 2 - UBL'!$A69:$R327,15,0)=0,"",VLOOKUP($A60,'B2B - Flux 2 - UBL'!$A69:$R327,15,0))</f>
        <v>G1.40</v>
      </c>
      <c r="Q60" s="34" t="str">
        <f aca="false">IF(VLOOKUP($A60,'B2B - Flux 2 - UBL'!$A69:$R327,16,0)=0,"",VLOOKUP($A60,'B2B - Flux 2 - UBL'!$A69:$R327,16,0))</f>
        <v/>
      </c>
      <c r="R60" s="34" t="str">
        <f aca="false">IF(VLOOKUP($A60,'B2B - Flux 2 - UBL'!$A69:$R327,17,0)=0,"",VLOOKUP($A60,'B2B - Flux 2 - UBL'!$A69:$R327,17,0))</f>
        <v/>
      </c>
      <c r="S60" s="42" t="str">
        <f aca="false">IF(VLOOKUP($A60,'B2B - Flux 2 - UBL'!$A69:$R327,5,0)=0,"",VLOOKUP($A60,'B2B - Flux 2 - UBL'!$A69:$R327,5,0))</f>
        <v/>
      </c>
    </row>
    <row r="61" customFormat="false" ht="28.5" hidden="false" customHeight="false" outlineLevel="0" collapsed="false">
      <c r="A61" s="33" t="s">
        <v>862</v>
      </c>
      <c r="B61" s="34" t="str">
        <f aca="false">IF(VLOOKUP($A61,'B2B - Flux 2 - UBL'!$A70:$R328,2,0)=0,"",VLOOKUP($A61,'B2B - Flux 2 - UBL'!$A70:$R328,2,0))</f>
        <v>1.n</v>
      </c>
      <c r="C61" s="57" t="str">
        <f aca="false">IF(VLOOKUP($A61,'B2B - Flux 2 - UBL'!$A70:$R328,2,0)=0,"",VLOOKUP($A61,'B2B - Flux 2 - UBL'!$A70:$R328,3,0))</f>
        <v>LIGNE DE FACTURE</v>
      </c>
      <c r="D61" s="83"/>
      <c r="E61" s="83"/>
      <c r="F61" s="83"/>
      <c r="G61" s="36" t="str">
        <f aca="false">IF(VLOOKUP($A61,'B2B - Flux 2 - UBL'!$A70:$R328,7,0)=0,"",VLOOKUP($A61,'B2B - Flux 2 - UBL'!$A70:$R328,7,0))</f>
        <v>/Invoice
/CreditNote</v>
      </c>
      <c r="H61" s="36" t="str">
        <f aca="false">IF(VLOOKUP($A61,'B2B - Flux 2 - UBL'!$A70:$R328,8,0)=0,"",VLOOKUP($A61,'B2B - Flux 2 - UBL'!$A70:$R328,8,0))</f>
        <v>/cac:InvoiceLine
/cac:CreditNoteLine</v>
      </c>
      <c r="I61" s="58" t="str">
        <f aca="false">IF(VLOOKUP($A61,'B2B - Flux 2 - UBL'!$A70:$R328,9,0)=0,"",VLOOKUP($A61,'B2B - Flux 2 - UBL'!$A70:$R328,9,0))</f>
        <v/>
      </c>
      <c r="J61" s="51" t="str">
        <f aca="false">IF(VLOOKUP($A61,'B2B - Flux 2 - UBL'!$A70:$R328,10,0)=0,"",VLOOKUP($A61,'B2B - Flux 2 - UBL'!$A70:$R328,10,0))</f>
        <v/>
      </c>
      <c r="K61" s="51" t="str">
        <f aca="false">IF(VLOOKUP($A61,'B2B - Flux 2 - UBL'!$A70:$R328,11,0)=0,"",VLOOKUP($A61,'B2B - Flux 2 - UBL'!$A70:$R328,11,0))</f>
        <v/>
      </c>
      <c r="L61" s="51" t="str">
        <f aca="false">IF(VLOOKUP($A61,'B2B - Flux 2 - UBL'!$A70:$R328,12,0)=0,"",VLOOKUP($A61,'B2B - Flux 2 - UBL'!$A70:$R328,12,0))</f>
        <v/>
      </c>
      <c r="M61" s="59" t="str">
        <f aca="false">IF(VLOOKUP($A61,'B2B - Flux 2 - UBL'!$A70:$R328,13,0)=0,"",VLOOKUP($A61,'B2B - Flux 2 - UBL'!$A70:$R328,13,0))</f>
        <v>Groupe de termes métiers fournissant des informations sur des lignes de Facture individuelles.</v>
      </c>
      <c r="N61" s="60" t="str">
        <f aca="false">IF(VLOOKUP($A61,'B2B - Flux 2 - UBL'!$A70:$R328,14,0)=0,"",VLOOKUP($A61,'B2B - Flux 2 - UBL'!$A70:$R328,14,0))</f>
        <v/>
      </c>
      <c r="O61" s="174" t="s">
        <v>1343</v>
      </c>
      <c r="P61" s="61" t="str">
        <f aca="false">IF(VLOOKUP($A61,'B2B - Flux 2 - UBL'!$A70:$R328,15,0)=0,"",VLOOKUP($A61,'B2B - Flux 2 - UBL'!$A70:$R328,15,0))</f>
        <v>G6.01</v>
      </c>
      <c r="Q61" s="61" t="str">
        <f aca="false">IF(VLOOKUP($A61,'B2B - Flux 2 - UBL'!$A70:$R328,16,0)=0,"",VLOOKUP($A61,'B2B - Flux 2 - UBL'!$A70:$R328,16,0))</f>
        <v/>
      </c>
      <c r="R61" s="61" t="str">
        <f aca="false">IF(VLOOKUP($A61,'B2B - Flux 2 - UBL'!$A70:$R328,17,0)=0,"",VLOOKUP($A61,'B2B - Flux 2 - UBL'!$A70:$R328,17,0))</f>
        <v>BR-16</v>
      </c>
      <c r="S61" s="51" t="str">
        <f aca="false">IF(VLOOKUP($A61,'B2B - Flux 2 - UBL'!$A70:$R328,5,0)=0,"",VLOOKUP($A61,'B2B - Flux 2 - UBL'!$A70:$R328,5,0))</f>
        <v/>
      </c>
    </row>
    <row r="62" customFormat="false" ht="28.5" hidden="false" customHeight="false" outlineLevel="0" collapsed="false">
      <c r="A62" s="52" t="s">
        <v>868</v>
      </c>
      <c r="B62" s="34" t="str">
        <f aca="false">IF(VLOOKUP($A62,'B2B - Flux 2 - UBL'!$A71:$R329,2,0)=0,"",VLOOKUP($A62,'B2B - Flux 2 - UBL'!$A71:$R329,2,0))</f>
        <v>1.1</v>
      </c>
      <c r="C62" s="104"/>
      <c r="D62" s="54" t="str">
        <f aca="false">IF(VLOOKUP($A62,'B2B - Flux 2 - UBL'!$A71:$R329,4,0)=0,"",VLOOKUP($A62,'B2B - Flux 2 - UBL'!$A71:$R329,4,0))</f>
        <v>Identifiant de ligne de facture</v>
      </c>
      <c r="E62" s="63"/>
      <c r="F62" s="55"/>
      <c r="G62" s="36" t="str">
        <f aca="false">IF(VLOOKUP($A62,'B2B - Flux 2 - UBL'!$A71:$R329,7,0)=0,"",VLOOKUP($A62,'B2B - Flux 2 - UBL'!$A71:$R329,7,0))</f>
        <v>/Invoice
/CreditNote</v>
      </c>
      <c r="H62" s="36" t="str">
        <f aca="false">IF(VLOOKUP($A62,'B2B - Flux 2 - UBL'!$A71:$R329,8,0)=0,"",VLOOKUP($A62,'B2B - Flux 2 - UBL'!$A71:$R329,8,0))</f>
        <v>/cac:InvoiceLine/cbc:ID
/cac:CreditNoteLine/cbc:ID</v>
      </c>
      <c r="I62" s="38" t="str">
        <f aca="false">IF(VLOOKUP($A62,'B2B - Flux 2 - UBL'!$A71:$R329,9,0)=0,"",VLOOKUP($A62,'B2B - Flux 2 - UBL'!$A71:$R329,9,0))</f>
        <v>IDENTIFIANT</v>
      </c>
      <c r="J62" s="39" t="str">
        <f aca="false">IF(VLOOKUP($A62,'B2B - Flux 2 - UBL'!$A71:$R329,10,0)=0,"",VLOOKUP($A62,'B2B - Flux 2 - UBL'!$A71:$R329,10,0))</f>
        <v/>
      </c>
      <c r="K62" s="40" t="str">
        <f aca="false">IF(VLOOKUP($A62,'B2B - Flux 2 - UBL'!$A71:$R329,11,0)=0,"",VLOOKUP($A62,'B2B - Flux 2 - UBL'!$A71:$R329,11,0))</f>
        <v/>
      </c>
      <c r="L62" s="43" t="str">
        <f aca="false">IF(VLOOKUP($A62,'B2B - Flux 2 - UBL'!$A71:$R329,12,0)=0,"",VLOOKUP($A62,'B2B - Flux 2 - UBL'!$A71:$R329,12,0))</f>
        <v/>
      </c>
      <c r="M62" s="42" t="str">
        <f aca="false">IF(VLOOKUP($A62,'B2B - Flux 2 - UBL'!$A71:$R329,13,0)=0,"",VLOOKUP($A62,'B2B - Flux 2 - UBL'!$A71:$R329,13,0))</f>
        <v>Identifiant unique d'une ligne au sein de la Facture.</v>
      </c>
      <c r="N62" s="42" t="str">
        <f aca="false">IF(VLOOKUP($A62,'B2B - Flux 2 - UBL'!$A71:$R329,14,0)=0,"",VLOOKUP($A62,'B2B - Flux 2 - UBL'!$A71:$R329,14,0))</f>
        <v/>
      </c>
      <c r="O62" s="39" t="s">
        <v>1343</v>
      </c>
      <c r="P62" s="34" t="str">
        <f aca="false">IF(VLOOKUP($A62,'B2B - Flux 2 - UBL'!$A71:$R329,15,0)=0,"",VLOOKUP($A62,'B2B - Flux 2 - UBL'!$A71:$R329,15,0))</f>
        <v>G1.62</v>
      </c>
      <c r="Q62" s="34" t="str">
        <f aca="false">IF(VLOOKUP($A62,'B2B - Flux 2 - UBL'!$A71:$R329,16,0)=0,"",VLOOKUP($A62,'B2B - Flux 2 - UBL'!$A71:$R329,16,0))</f>
        <v/>
      </c>
      <c r="R62" s="34" t="str">
        <f aca="false">IF(VLOOKUP($A62,'B2B - Flux 2 - UBL'!$A71:$R329,17,0)=0,"",VLOOKUP($A62,'B2B - Flux 2 - UBL'!$A71:$R329,17,0))</f>
        <v>BR-21</v>
      </c>
      <c r="S62" s="42" t="str">
        <f aca="false">IF(VLOOKUP($A62,'B2B - Flux 2 - UBL'!$A71:$R329,5,0)=0,"",VLOOKUP($A62,'B2B - Flux 2 - UBL'!$A71:$R329,5,0))</f>
        <v/>
      </c>
    </row>
    <row r="63" customFormat="false" ht="28.5" hidden="false" customHeight="false" outlineLevel="0" collapsed="false">
      <c r="A63" s="52" t="s">
        <v>874</v>
      </c>
      <c r="B63" s="85" t="str">
        <f aca="false">IF(VLOOKUP($A63,'B2B - Flux 2 - UBL'!$A72:$R330,2,0)=0,"",VLOOKUP($A63,'B2B - Flux 2 - UBL'!$A72:$R330,2,0))</f>
        <v>0.n</v>
      </c>
      <c r="C63" s="105"/>
      <c r="D63" s="54" t="str">
        <f aca="false">IF(VLOOKUP($A63,'B2B - Flux 2 - UBL'!$A72:$R330,4,0)=0,"",VLOOKUP($A63,'B2B - Flux 2 - UBL'!$A72:$R330,4,0))</f>
        <v>Note de ligne de facture</v>
      </c>
      <c r="E63" s="63"/>
      <c r="F63" s="55"/>
      <c r="G63" s="36" t="str">
        <f aca="false">IF(VLOOKUP($A63,'B2B - Flux 2 - UBL'!$A72:$R330,7,0)=0,"",VLOOKUP($A63,'B2B - Flux 2 - UBL'!$A72:$R330,7,0))</f>
        <v>/Invoice
/CreditNote</v>
      </c>
      <c r="H63" s="36" t="str">
        <f aca="false">IF(VLOOKUP($A63,'B2B - Flux 2 - UBL'!$A72:$R330,8,0)=0,"",VLOOKUP($A63,'B2B - Flux 2 - UBL'!$A72:$R330,8,0))</f>
        <v>/cac:InvoiceLine/cbc:Note
/cac:CreditNoteLine/cbc:Note</v>
      </c>
      <c r="I63" s="38" t="str">
        <f aca="false">IF(VLOOKUP($A63,'B2B - Flux 2 - UBL'!$A72:$R330,9,0)=0,"",VLOOKUP($A63,'B2B - Flux 2 - UBL'!$A72:$R330,9,0))</f>
        <v>TEXTE</v>
      </c>
      <c r="J63" s="39" t="n">
        <f aca="false">IF(VLOOKUP($A63,'B2B - Flux 2 - UBL'!$A72:$R330,10,0)=0,"",VLOOKUP($A63,'B2B - Flux 2 - UBL'!$A72:$R330,10,0))</f>
        <v>1024</v>
      </c>
      <c r="K63" s="40" t="str">
        <f aca="false">IF(VLOOKUP($A63,'B2B - Flux 2 - UBL'!$A72:$R330,11,0)=0,"",VLOOKUP($A63,'B2B - Flux 2 - UBL'!$A72:$R330,11,0))</f>
        <v/>
      </c>
      <c r="L63" s="43" t="str">
        <f aca="false">IF(VLOOKUP($A63,'B2B - Flux 2 - UBL'!$A72:$R330,12,0)=0,"",VLOOKUP($A63,'B2B - Flux 2 - UBL'!$A72:$R330,12,0))</f>
        <v/>
      </c>
      <c r="M63" s="43" t="str">
        <f aca="false">IF(VLOOKUP($A63,'B2B - Flux 2 - UBL'!$A72:$R330,13,0)=0,"",VLOOKUP($A63,'B2B - Flux 2 - UBL'!$A72:$R330,13,0))</f>
        <v>Commentaire fournissant des informations non structurées concernant la ligne de Facture.</v>
      </c>
      <c r="N63" s="43" t="str">
        <f aca="false">IF(VLOOKUP($A63,'B2B - Flux 2 - UBL'!$A72:$R330,14,0)=0,"",VLOOKUP($A63,'B2B - Flux 2 - UBL'!$A72:$R330,14,0))</f>
        <v/>
      </c>
      <c r="O63" s="39" t="s">
        <v>1343</v>
      </c>
      <c r="P63" s="34" t="str">
        <f aca="false">IF(VLOOKUP($A63,'B2B - Flux 2 - UBL'!$A72:$R330,15,0)=0,"",VLOOKUP($A63,'B2B - Flux 2 - UBL'!$A72:$R330,15,0))</f>
        <v>G6.06
P1.08</v>
      </c>
      <c r="Q63" s="34" t="str">
        <f aca="false">IF(VLOOKUP($A63,'B2B - Flux 2 - UBL'!$A72:$R330,16,0)=0,"",VLOOKUP($A63,'B2B - Flux 2 - UBL'!$A72:$R330,16,0))</f>
        <v/>
      </c>
      <c r="R63" s="34" t="str">
        <f aca="false">IF(VLOOKUP($A63,'B2B - Flux 2 - UBL'!$A72:$R330,17,0)=0,"",VLOOKUP($A63,'B2B - Flux 2 - UBL'!$A72:$R330,17,0))</f>
        <v/>
      </c>
      <c r="S63" s="42" t="str">
        <f aca="false">IF(VLOOKUP($A63,'B2B - Flux 2 - UBL'!$A72:$R330,5,0)=0,"",VLOOKUP($A63,'B2B - Flux 2 - UBL'!$A72:$R330,5,0))</f>
        <v/>
      </c>
    </row>
    <row r="64" customFormat="false" ht="28.5" hidden="false" customHeight="false" outlineLevel="0" collapsed="false">
      <c r="A64" s="52" t="s">
        <v>887</v>
      </c>
      <c r="B64" s="34" t="str">
        <f aca="false">IF(VLOOKUP($A64,'B2B - Flux 2 - UBL'!$A73:$R331,2,0)=0,"",VLOOKUP($A64,'B2B - Flux 2 - UBL'!$A73:$R331,2,0))</f>
        <v>1.1</v>
      </c>
      <c r="C64" s="105"/>
      <c r="D64" s="54" t="str">
        <f aca="false">IF(VLOOKUP($A64,'B2B - Flux 2 - UBL'!$A73:$R331,4,0)=0,"",VLOOKUP($A64,'B2B - Flux 2 - UBL'!$A73:$R331,4,0))</f>
        <v>Quantité facturée</v>
      </c>
      <c r="E64" s="63"/>
      <c r="F64" s="55"/>
      <c r="G64" s="36" t="str">
        <f aca="false">IF(VLOOKUP($A64,'B2B - Flux 2 - UBL'!$A73:$R331,7,0)=0,"",VLOOKUP($A64,'B2B - Flux 2 - UBL'!$A73:$R331,7,0))</f>
        <v>/Invoice
/CreditNote</v>
      </c>
      <c r="H64" s="36" t="str">
        <f aca="false">IF(VLOOKUP($A64,'B2B - Flux 2 - UBL'!$A73:$R331,8,0)=0,"",VLOOKUP($A64,'B2B - Flux 2 - UBL'!$A73:$R331,8,0))</f>
        <v>/cac:InvoiceLine/cbc:InvoicedQuantity
/cac:CreditNoteLine/cbc:CreditedQuantity</v>
      </c>
      <c r="I64" s="34" t="str">
        <f aca="false">IF(VLOOKUP($A64,'B2B - Flux 2 - UBL'!$A73:$R331,9,0)=0,"",VLOOKUP($A64,'B2B - Flux 2 - UBL'!$A73:$R331,9,0))</f>
        <v>QUANTITE</v>
      </c>
      <c r="J64" s="39" t="n">
        <f aca="false">IF(VLOOKUP($A64,'B2B - Flux 2 - UBL'!$A73:$R331,10,0)=0,"",VLOOKUP($A64,'B2B - Flux 2 - UBL'!$A73:$R331,10,0))</f>
        <v>19.6</v>
      </c>
      <c r="K64" s="40" t="str">
        <f aca="false">IF(VLOOKUP($A64,'B2B - Flux 2 - UBL'!$A73:$R331,11,0)=0,"",VLOOKUP($A64,'B2B - Flux 2 - UBL'!$A73:$R331,11,0))</f>
        <v/>
      </c>
      <c r="L64" s="43" t="str">
        <f aca="false">IF(VLOOKUP($A64,'B2B - Flux 2 - UBL'!$A73:$R331,12,0)=0,"",VLOOKUP($A64,'B2B - Flux 2 - UBL'!$A73:$R331,12,0))</f>
        <v/>
      </c>
      <c r="M64" s="42" t="str">
        <f aca="false">IF(VLOOKUP($A64,'B2B - Flux 2 - UBL'!$A73:$R331,13,0)=0,"",VLOOKUP($A64,'B2B - Flux 2 - UBL'!$A73:$R331,13,0))</f>
        <v>Quantité d'articles (biens ou services) prise en compte dans la ligne de Facture.</v>
      </c>
      <c r="N64" s="42" t="str">
        <f aca="false">IF(VLOOKUP($A64,'B2B - Flux 2 - UBL'!$A73:$R331,14,0)=0,"",VLOOKUP($A64,'B2B - Flux 2 - UBL'!$A73:$R331,14,0))</f>
        <v/>
      </c>
      <c r="O64" s="39" t="s">
        <v>1343</v>
      </c>
      <c r="P64" s="34" t="str">
        <f aca="false">IF(VLOOKUP($A64,'B2B - Flux 2 - UBL'!$A73:$R331,15,0)=0,"",VLOOKUP($A64,'B2B - Flux 2 - UBL'!$A73:$R331,15,0))</f>
        <v>P1.03
G1.13</v>
      </c>
      <c r="Q64" s="34" t="str">
        <f aca="false">IF(VLOOKUP($A64,'B2B - Flux 2 - UBL'!$A73:$R331,16,0)=0,"",VLOOKUP($A64,'B2B - Flux 2 - UBL'!$A73:$R331,16,0))</f>
        <v/>
      </c>
      <c r="R64" s="34" t="str">
        <f aca="false">IF(VLOOKUP($A64,'B2B - Flux 2 - UBL'!$A73:$R331,17,0)=0,"",VLOOKUP($A64,'B2B - Flux 2 - UBL'!$A73:$R331,17,0))</f>
        <v>BR-22</v>
      </c>
      <c r="S64" s="42" t="str">
        <f aca="false">IF(VLOOKUP($A64,'B2B - Flux 2 - UBL'!$A73:$R331,5,0)=0,"",VLOOKUP($A64,'B2B - Flux 2 - UBL'!$A73:$R331,5,0))</f>
        <v/>
      </c>
    </row>
    <row r="65" customFormat="false" ht="57" hidden="false" customHeight="false" outlineLevel="0" collapsed="false">
      <c r="A65" s="52" t="s">
        <v>894</v>
      </c>
      <c r="B65" s="34" t="str">
        <f aca="false">IF(VLOOKUP($A65,'B2B - Flux 2 - UBL'!$A74:$R332,2,0)=0,"",VLOOKUP($A65,'B2B - Flux 2 - UBL'!$A74:$R332,2,0))</f>
        <v>1.1</v>
      </c>
      <c r="C65" s="105"/>
      <c r="D65" s="54" t="str">
        <f aca="false">IF(VLOOKUP($A65,'B2B - Flux 2 - UBL'!$A74:$R332,4,0)=0,"",VLOOKUP($A65,'B2B - Flux 2 - UBL'!$A74:$R332,4,0))</f>
        <v>Code de l'unité de mesure de la quantité facturée</v>
      </c>
      <c r="E65" s="63"/>
      <c r="F65" s="55"/>
      <c r="G65" s="36" t="str">
        <f aca="false">IF(VLOOKUP($A65,'B2B - Flux 2 - UBL'!$A74:$R332,7,0)=0,"",VLOOKUP($A65,'B2B - Flux 2 - UBL'!$A74:$R332,7,0))</f>
        <v>/Invoice
/CreditNote</v>
      </c>
      <c r="H65" s="36" t="str">
        <f aca="false">IF(VLOOKUP($A65,'B2B - Flux 2 - UBL'!$A74:$R332,8,0)=0,"",VLOOKUP($A65,'B2B - Flux 2 - UBL'!$A74:$R332,8,0))</f>
        <v>/cac:InvoiceLine/cbc:InvoicedQuantity/@unitCode
/cac:CreditNoteLine/cbc:CreditedQuantity/@unitCode</v>
      </c>
      <c r="I65" s="34" t="str">
        <f aca="false">IF(VLOOKUP($A65,'B2B - Flux 2 - UBL'!$A74:$R332,9,0)=0,"",VLOOKUP($A65,'B2B - Flux 2 - UBL'!$A74:$R332,9,0))</f>
        <v>CODE</v>
      </c>
      <c r="J65" s="39" t="n">
        <f aca="false">IF(VLOOKUP($A65,'B2B - Flux 2 - UBL'!$A74:$R332,10,0)=0,"",VLOOKUP($A65,'B2B - Flux 2 - UBL'!$A74:$R332,10,0))</f>
        <v>3</v>
      </c>
      <c r="K65" s="39" t="str">
        <f aca="false">IF(VLOOKUP($A65,'B2B - Flux 2 - UBL'!$A74:$R332,11,0)=0,"",VLOOKUP($A65,'B2B - Flux 2 - UBL'!$A74:$R332,11,0))</f>
        <v>EN16931 Codelists</v>
      </c>
      <c r="L65" s="47" t="str">
        <f aca="false">IF(VLOOKUP($A65,'B2B - Flux 2 - UBL'!$A74:$R332,12,0)=0,"",VLOOKUP($A65,'B2B - Flux 2 - UBL'!$A74:$R332,12,0))</f>
        <v/>
      </c>
      <c r="M65" s="42" t="str">
        <f aca="false">IF(VLOOKUP($A65,'B2B - Flux 2 - UBL'!$A74:$R332,13,0)=0,"",VLOOKUP($A65,'B2B - Flux 2 - UBL'!$A74:$R332,13,0))</f>
        <v>Unité de mesure applicable à la quantité facturée.</v>
      </c>
      <c r="N65" s="42" t="str">
        <f aca="false">IF(VLOOKUP($A65,'B2B - Flux 2 - UBL'!$A74:$R332,14,0)=0,"",VLOOKUP($A65,'B2B - Flux 2 - UBL'!$A74:$R332,14,0))</f>
        <v>Il convient que les unités de mesure soient exprimées selon les termes de la Recommandation UN/ECE N ° 20 « Codes des unités de mesure utilisées dans le commerce international » [7], par exemple « KGM » pour kilogramme.</v>
      </c>
      <c r="O65" s="39" t="s">
        <v>1343</v>
      </c>
      <c r="P65" s="115" t="str">
        <f aca="false">IF(VLOOKUP($A65,'B2B - Flux 2 - UBL'!$A74:$R332,15,0)=0,"",VLOOKUP($A65,'B2B - Flux 2 - UBL'!$A74:$R332,15,0))</f>
        <v/>
      </c>
      <c r="Q65" s="115" t="str">
        <f aca="false">IF(VLOOKUP($A65,'B2B - Flux 2 - UBL'!$A74:$R332,16,0)=0,"",VLOOKUP($A65,'B2B - Flux 2 - UBL'!$A74:$R332,16,0))</f>
        <v>S1.03</v>
      </c>
      <c r="R65" s="115" t="str">
        <f aca="false">IF(VLOOKUP($A65,'B2B - Flux 2 - UBL'!$A74:$R332,17,0)=0,"",VLOOKUP($A65,'B2B - Flux 2 - UBL'!$A74:$R332,17,0))</f>
        <v>BR-23</v>
      </c>
      <c r="S65" s="42" t="str">
        <f aca="false">IF(VLOOKUP($A65,'B2B - Flux 2 - UBL'!$A74:$R332,5,0)=0,"",VLOOKUP($A65,'B2B - Flux 2 - UBL'!$A74:$R332,5,0))</f>
        <v/>
      </c>
    </row>
    <row r="66" customFormat="false" ht="42.75" hidden="false" customHeight="false" outlineLevel="0" collapsed="false">
      <c r="A66" s="52" t="s">
        <v>901</v>
      </c>
      <c r="B66" s="34" t="str">
        <f aca="false">IF(VLOOKUP($A66,'B2B - Flux 2 - UBL'!$A75:$R333,2,0)=0,"",VLOOKUP($A66,'B2B - Flux 2 - UBL'!$A75:$R333,2,0))</f>
        <v>1.1</v>
      </c>
      <c r="C66" s="53"/>
      <c r="D66" s="54" t="str">
        <f aca="false">IF(VLOOKUP($A66,'B2B - Flux 2 - UBL'!$A75:$R333,4,0)=0,"",VLOOKUP($A66,'B2B - Flux 2 - UBL'!$A75:$R333,4,0))</f>
        <v>Montant net de ligne de facture</v>
      </c>
      <c r="E66" s="63"/>
      <c r="F66" s="55"/>
      <c r="G66" s="36" t="str">
        <f aca="false">IF(VLOOKUP($A66,'B2B - Flux 2 - UBL'!$A75:$R333,7,0)=0,"",VLOOKUP($A66,'B2B - Flux 2 - UBL'!$A75:$R333,7,0))</f>
        <v>/Invoice
/CreditNote</v>
      </c>
      <c r="H66" s="36" t="str">
        <f aca="false">IF(VLOOKUP($A66,'B2B - Flux 2 - UBL'!$A75:$R333,8,0)=0,"",VLOOKUP($A66,'B2B - Flux 2 - UBL'!$A75:$R333,8,0))</f>
        <v>/cac:InvoiceLine/cbc:LineExtensionAmount
/cac:CreditNoteLine/cbc:LineExtensionAmount</v>
      </c>
      <c r="I66" s="34" t="str">
        <f aca="false">IF(VLOOKUP($A66,'B2B - Flux 2 - UBL'!$A75:$R333,9,0)=0,"",VLOOKUP($A66,'B2B - Flux 2 - UBL'!$A75:$R333,9,0))</f>
        <v>MONTANT</v>
      </c>
      <c r="J66" s="39" t="n">
        <f aca="false">IF(VLOOKUP($A66,'B2B - Flux 2 - UBL'!$A75:$R333,10,0)=0,"",VLOOKUP($A66,'B2B - Flux 2 - UBL'!$A75:$R333,10,0))</f>
        <v>19.6</v>
      </c>
      <c r="K66" s="40" t="str">
        <f aca="false">IF(VLOOKUP($A66,'B2B - Flux 2 - UBL'!$A75:$R333,11,0)=0,"",VLOOKUP($A66,'B2B - Flux 2 - UBL'!$A75:$R333,11,0))</f>
        <v/>
      </c>
      <c r="L66" s="43" t="str">
        <f aca="false">IF(VLOOKUP($A66,'B2B - Flux 2 - UBL'!$A75:$R333,12,0)=0,"",VLOOKUP($A66,'B2B - Flux 2 - UBL'!$A75:$R333,12,0))</f>
        <v/>
      </c>
      <c r="M66" s="42" t="str">
        <f aca="false">IF(VLOOKUP($A66,'B2B - Flux 2 - UBL'!$A75:$R333,13,0)=0,"",VLOOKUP($A66,'B2B - Flux 2 - UBL'!$A75:$R333,13,0))</f>
        <v>Montant total de la ligne de Facture.</v>
      </c>
      <c r="N66" s="42" t="str">
        <f aca="false">IF(VLOOKUP($A66,'B2B - Flux 2 - UBL'!$A75:$R333,14,0)=0,"",VLOOKUP($A66,'B2B - Flux 2 - UBL'!$A75:$R333,14,0))</f>
        <v>Ce montant est « net » hors TVA, c'est-à-dire qu'il inclut des remises et charges ou frais au niveau de la ligne ainsi que des autres taxes afférentes.</v>
      </c>
      <c r="O66" s="39" t="s">
        <v>1343</v>
      </c>
      <c r="P66" s="34" t="str">
        <f aca="false">IF(VLOOKUP($A66,'B2B - Flux 2 - UBL'!$A75:$R333,15,0)=0,"",VLOOKUP($A66,'B2B - Flux 2 - UBL'!$A75:$R333,15,0))</f>
        <v>G1.13</v>
      </c>
      <c r="Q66" s="34" t="str">
        <f aca="false">IF(VLOOKUP($A66,'B2B - Flux 2 - UBL'!$A75:$R333,16,0)=0,"",VLOOKUP($A66,'B2B - Flux 2 - UBL'!$A75:$R333,16,0))</f>
        <v/>
      </c>
      <c r="R66" s="34" t="str">
        <f aca="false">IF(VLOOKUP($A66,'B2B - Flux 2 - UBL'!$A75:$R333,17,0)=0,"",VLOOKUP($A66,'B2B - Flux 2 - UBL'!$A75:$R333,17,0))</f>
        <v>BR-24</v>
      </c>
      <c r="S66" s="42" t="str">
        <f aca="false">IF(VLOOKUP($A66,'B2B - Flux 2 - UBL'!$A75:$R333,5,0)=0,"",VLOOKUP($A66,'B2B - Flux 2 - UBL'!$A75:$R333,5,0))</f>
        <v/>
      </c>
    </row>
    <row r="67" customFormat="false" ht="28.5" hidden="false" customHeight="false" outlineLevel="0" collapsed="false">
      <c r="A67" s="52" t="s">
        <v>916</v>
      </c>
      <c r="B67" s="34" t="str">
        <f aca="false">IF(VLOOKUP($A67,'B2B - Flux 2 - UBL'!$A76:$R334,2,0)=0,"",VLOOKUP($A67,'B2B - Flux 2 - UBL'!$A76:$R334,2,0))</f>
        <v>0.1</v>
      </c>
      <c r="C67" s="53"/>
      <c r="D67" s="72" t="str">
        <f aca="false">IF(VLOOKUP($A67,'B2B - Flux 2 - UBL'!$A76:$R334,4,0)=0,"",VLOOKUP($A67,'B2B - Flux 2 - UBL'!$A76:$R334,4,0))</f>
        <v>PERIODE DE FACTURATION D'UNE LIGNE</v>
      </c>
      <c r="E67" s="63"/>
      <c r="F67" s="55"/>
      <c r="G67" s="36" t="str">
        <f aca="false">IF(VLOOKUP($A67,'B2B - Flux 2 - UBL'!$A76:$R334,7,0)=0,"",VLOOKUP($A67,'B2B - Flux 2 - UBL'!$A76:$R334,7,0))</f>
        <v>/Invoice
/CreditNote</v>
      </c>
      <c r="H67" s="36" t="str">
        <f aca="false">IF(VLOOKUP($A67,'B2B - Flux 2 - UBL'!$A76:$R334,8,0)=0,"",VLOOKUP($A67,'B2B - Flux 2 - UBL'!$A76:$R334,8,0))</f>
        <v>/cac:InvoiceLine/cac:InvoicePeriod
/cac:CreditNoteLine/cac:InvoicePeriod</v>
      </c>
      <c r="I67" s="58" t="str">
        <f aca="false">IF(VLOOKUP($A67,'B2B - Flux 2 - UBL'!$A76:$R334,9,0)=0,"",VLOOKUP($A67,'B2B - Flux 2 - UBL'!$A76:$R334,9,0))</f>
        <v/>
      </c>
      <c r="J67" s="51" t="str">
        <f aca="false">IF(VLOOKUP($A67,'B2B - Flux 2 - UBL'!$A76:$R334,10,0)=0,"",VLOOKUP($A67,'B2B - Flux 2 - UBL'!$A76:$R334,10,0))</f>
        <v/>
      </c>
      <c r="K67" s="51" t="str">
        <f aca="false">IF(VLOOKUP($A67,'B2B - Flux 2 - UBL'!$A76:$R334,11,0)=0,"",VLOOKUP($A67,'B2B - Flux 2 - UBL'!$A76:$R334,11,0))</f>
        <v/>
      </c>
      <c r="L67" s="51" t="str">
        <f aca="false">IF(VLOOKUP($A67,'B2B - Flux 2 - UBL'!$A76:$R334,12,0)=0,"",VLOOKUP($A67,'B2B - Flux 2 - UBL'!$A76:$R334,12,0))</f>
        <v/>
      </c>
      <c r="M67" s="59" t="str">
        <f aca="false">IF(VLOOKUP($A67,'B2B - Flux 2 - UBL'!$A76:$R334,13,0)=0,"",VLOOKUP($A67,'B2B - Flux 2 - UBL'!$A76:$R334,13,0))</f>
        <v>Groupe de termes métiers fournissant des informations sur la période de facturation concernant la ligne de Facture.</v>
      </c>
      <c r="N67" s="60" t="str">
        <f aca="false">IF(VLOOKUP($A67,'B2B - Flux 2 - UBL'!$A76:$R334,14,0)=0,"",VLOOKUP($A67,'B2B - Flux 2 - UBL'!$A76:$R334,14,0))</f>
        <v>Est également appelé période de livraison de la facture.</v>
      </c>
      <c r="O67" s="174" t="s">
        <v>1343</v>
      </c>
      <c r="P67" s="61" t="str">
        <f aca="false">IF(VLOOKUP($A67,'B2B - Flux 2 - UBL'!$A76:$R334,15,0)=0,"",VLOOKUP($A67,'B2B - Flux 2 - UBL'!$A76:$R334,15,0))</f>
        <v>G6.09</v>
      </c>
      <c r="Q67" s="61" t="str">
        <f aca="false">IF(VLOOKUP($A67,'B2B - Flux 2 - UBL'!$A76:$R334,16,0)=0,"",VLOOKUP($A67,'B2B - Flux 2 - UBL'!$A76:$R334,16,0))</f>
        <v/>
      </c>
      <c r="R67" s="61" t="str">
        <f aca="false">IF(VLOOKUP($A67,'B2B - Flux 2 - UBL'!$A76:$R334,17,0)=0,"",VLOOKUP($A67,'B2B - Flux 2 - UBL'!$A76:$R334,17,0))</f>
        <v/>
      </c>
      <c r="S67" s="51" t="str">
        <f aca="false">IF(VLOOKUP($A67,'B2B - Flux 2 - UBL'!$A76:$R334,5,0)=0,"",VLOOKUP($A67,'B2B - Flux 2 - UBL'!$A76:$R334,5,0))</f>
        <v/>
      </c>
    </row>
    <row r="68" customFormat="false" ht="42.75" hidden="false" customHeight="false" outlineLevel="0" collapsed="false">
      <c r="A68" s="73" t="s">
        <v>922</v>
      </c>
      <c r="B68" s="34" t="str">
        <f aca="false">IF(VLOOKUP($A68,'B2B - Flux 2 - UBL'!$A77:$R335,2,0)=0,"",VLOOKUP($A68,'B2B - Flux 2 - UBL'!$A77:$R335,2,0))</f>
        <v>0.1</v>
      </c>
      <c r="C68" s="53"/>
      <c r="D68" s="74" t="str">
        <f aca="false">IF(VLOOKUP($A68,'B2B - Flux 2 - UBL'!$A77:$R335,4,0)=0,"",VLOOKUP($A68,'B2B - Flux 2 - UBL'!$A77:$R335,4,0))</f>
        <v/>
      </c>
      <c r="E68" s="75" t="str">
        <f aca="false">IF(VLOOKUP($A68,'B2B - Flux 2 - UBL'!$A77:$R335,5,0)=0,"",VLOOKUP($A68,'B2B - Flux 2 - UBL'!$A77:$R335,5,0))</f>
        <v>Date de début de période de facturation d'une ligne</v>
      </c>
      <c r="F68" s="75"/>
      <c r="G68" s="36" t="str">
        <f aca="false">IF(VLOOKUP($A68,'B2B - Flux 2 - UBL'!$A77:$R335,7,0)=0,"",VLOOKUP($A68,'B2B - Flux 2 - UBL'!$A77:$R335,7,0))</f>
        <v>/Invoice
/CreditNote</v>
      </c>
      <c r="H68" s="36" t="str">
        <f aca="false">IF(VLOOKUP($A68,'B2B - Flux 2 - UBL'!$A77:$R335,8,0)=0,"",VLOOKUP($A68,'B2B - Flux 2 - UBL'!$A77:$R335,8,0))</f>
        <v>/cac:InvoiceLine/cac:InvoicePeriod/cbc:StartDate
/cac:CreditNoteLine/cac:InvoicePeriod/cbc:StartDate</v>
      </c>
      <c r="I68" s="34" t="str">
        <f aca="false">IF(VLOOKUP($A68,'B2B - Flux 2 - UBL'!$A77:$R335,9,0)=0,"",VLOOKUP($A68,'B2B - Flux 2 - UBL'!$A77:$R335,9,0))</f>
        <v>DATE</v>
      </c>
      <c r="J68" s="46" t="str">
        <f aca="false">IF(VLOOKUP($A68,'B2B - Flux 2 - UBL'!$A77:$R335,10,0)=0,"",VLOOKUP($A68,'B2B - Flux 2 - UBL'!$A77:$R335,10,0))</f>
        <v>ISO</v>
      </c>
      <c r="K68" s="39" t="str">
        <f aca="false">IF(VLOOKUP($A68,'B2B - Flux 2 - UBL'!$A77:$R335,11,0)=0,"",VLOOKUP($A68,'B2B - Flux 2 - UBL'!$A77:$R335,11,0))</f>
        <v>AAAA-MM-JJ</v>
      </c>
      <c r="L68" s="43" t="str">
        <f aca="false">IF(VLOOKUP($A68,'B2B - Flux 2 - UBL'!$A77:$R335,12,0)=0,"",VLOOKUP($A68,'B2B - Flux 2 - UBL'!$A77:$R335,12,0))</f>
        <v/>
      </c>
      <c r="M68" s="42" t="str">
        <f aca="false">IF(VLOOKUP($A68,'B2B - Flux 2 - UBL'!$A77:$R335,13,0)=0,"",VLOOKUP($A68,'B2B - Flux 2 - UBL'!$A77:$R335,13,0))</f>
        <v>Date à laquelle la période de facturation commence pour cette ligne de Facture.</v>
      </c>
      <c r="N68" s="42" t="str">
        <f aca="false">IF(VLOOKUP($A68,'B2B - Flux 2 - UBL'!$A77:$R335,14,0)=0,"",VLOOKUP($A68,'B2B - Flux 2 - UBL'!$A77:$R335,14,0))</f>
        <v>Cette date correspond au premier jour de la période.</v>
      </c>
      <c r="O68" s="39" t="s">
        <v>1343</v>
      </c>
      <c r="P68" s="34" t="str">
        <f aca="false">IF(VLOOKUP($A68,'B2B - Flux 2 - UBL'!$A77:$R335,15,0)=0,"",VLOOKUP($A68,'B2B - Flux 2 - UBL'!$A77:$R335,15,0))</f>
        <v>G1.09
G1.36
G6.09</v>
      </c>
      <c r="Q68" s="34" t="str">
        <f aca="false">IF(VLOOKUP($A68,'B2B - Flux 2 - UBL'!$A77:$R335,16,0)=0,"",VLOOKUP($A68,'B2B - Flux 2 - UBL'!$A77:$R335,16,0))</f>
        <v/>
      </c>
      <c r="R68" s="34" t="str">
        <f aca="false">IF(VLOOKUP($A68,'B2B - Flux 2 - UBL'!$A77:$R335,17,0)=0,"",VLOOKUP($A68,'B2B - Flux 2 - UBL'!$A77:$R335,17,0))</f>
        <v>BR-CO-20</v>
      </c>
      <c r="S68" s="42" t="str">
        <f aca="false">IF(VLOOKUP($A68,'B2B - Flux 2 - UBL'!$A77:$R335,5,0)=0,"",VLOOKUP($A68,'B2B - Flux 2 - UBL'!$A77:$R335,5,0))</f>
        <v>Date de début de période de facturation d'une ligne</v>
      </c>
    </row>
    <row r="69" customFormat="false" ht="42.75" hidden="false" customHeight="false" outlineLevel="0" collapsed="false">
      <c r="A69" s="73" t="s">
        <v>927</v>
      </c>
      <c r="B69" s="34" t="str">
        <f aca="false">IF(VLOOKUP($A69,'B2B - Flux 2 - UBL'!$A78:$R336,2,0)=0,"",VLOOKUP($A69,'B2B - Flux 2 - UBL'!$A78:$R336,2,0))</f>
        <v>0.1</v>
      </c>
      <c r="C69" s="53"/>
      <c r="D69" s="74" t="str">
        <f aca="false">IF(VLOOKUP($A69,'B2B - Flux 2 - UBL'!$A78:$R336,4,0)=0,"",VLOOKUP($A69,'B2B - Flux 2 - UBL'!$A78:$R336,4,0))</f>
        <v/>
      </c>
      <c r="E69" s="75" t="str">
        <f aca="false">IF(VLOOKUP($A69,'B2B - Flux 2 - UBL'!$A78:$R336,5,0)=0,"",VLOOKUP($A69,'B2B - Flux 2 - UBL'!$A78:$R336,5,0))</f>
        <v>Date de fin de période de facturation d'une ligne</v>
      </c>
      <c r="F69" s="75"/>
      <c r="G69" s="36" t="str">
        <f aca="false">IF(VLOOKUP($A69,'B2B - Flux 2 - UBL'!$A78:$R336,7,0)=0,"",VLOOKUP($A69,'B2B - Flux 2 - UBL'!$A78:$R336,7,0))</f>
        <v>/Invoice
/CreditNote</v>
      </c>
      <c r="H69" s="36" t="str">
        <f aca="false">IF(VLOOKUP($A69,'B2B - Flux 2 - UBL'!$A78:$R336,8,0)=0,"",VLOOKUP($A69,'B2B - Flux 2 - UBL'!$A78:$R336,8,0))</f>
        <v>/cac:InvoiceLine/cac:InvoicePeriod/cbc:EndDate
/cac:CreditNoteLine/cac:InvoicePeriod/cbc:EndDate</v>
      </c>
      <c r="I69" s="34" t="str">
        <f aca="false">IF(VLOOKUP($A69,'B2B - Flux 2 - UBL'!$A78:$R336,9,0)=0,"",VLOOKUP($A69,'B2B - Flux 2 - UBL'!$A78:$R336,9,0))</f>
        <v>DATE</v>
      </c>
      <c r="J69" s="46" t="str">
        <f aca="false">IF(VLOOKUP($A69,'B2B - Flux 2 - UBL'!$A78:$R336,10,0)=0,"",VLOOKUP($A69,'B2B - Flux 2 - UBL'!$A78:$R336,10,0))</f>
        <v>ISO</v>
      </c>
      <c r="K69" s="39" t="str">
        <f aca="false">IF(VLOOKUP($A69,'B2B - Flux 2 - UBL'!$A78:$R336,11,0)=0,"",VLOOKUP($A69,'B2B - Flux 2 - UBL'!$A78:$R336,11,0))</f>
        <v>AAAA-MM-JJ</v>
      </c>
      <c r="L69" s="43" t="str">
        <f aca="false">IF(VLOOKUP($A69,'B2B - Flux 2 - UBL'!$A78:$R336,12,0)=0,"",VLOOKUP($A69,'B2B - Flux 2 - UBL'!$A78:$R336,12,0))</f>
        <v/>
      </c>
      <c r="M69" s="42" t="str">
        <f aca="false">IF(VLOOKUP($A69,'B2B - Flux 2 - UBL'!$A78:$R336,13,0)=0,"",VLOOKUP($A69,'B2B - Flux 2 - UBL'!$A78:$R336,13,0))</f>
        <v>Date à laquelle la période de facturation se termine pour cette ligne de Facture.</v>
      </c>
      <c r="N69" s="42" t="str">
        <f aca="false">IF(VLOOKUP($A69,'B2B - Flux 2 - UBL'!$A78:$R336,14,0)=0,"",VLOOKUP($A69,'B2B - Flux 2 - UBL'!$A78:$R336,14,0))</f>
        <v>Cette date correspond au dernier jour de la période.</v>
      </c>
      <c r="O69" s="39" t="s">
        <v>1343</v>
      </c>
      <c r="P69" s="34" t="str">
        <f aca="false">IF(VLOOKUP($A69,'B2B - Flux 2 - UBL'!$A78:$R336,15,0)=0,"",VLOOKUP($A69,'B2B - Flux 2 - UBL'!$A78:$R336,15,0))</f>
        <v>G1.09
G1.36
G6.09</v>
      </c>
      <c r="Q69" s="34" t="str">
        <f aca="false">IF(VLOOKUP($A69,'B2B - Flux 2 - UBL'!$A78:$R336,16,0)=0,"",VLOOKUP($A69,'B2B - Flux 2 - UBL'!$A78:$R336,16,0))</f>
        <v/>
      </c>
      <c r="R69" s="34" t="str">
        <f aca="false">IF(VLOOKUP($A69,'B2B - Flux 2 - UBL'!$A78:$R336,17,0)=0,"",VLOOKUP($A69,'B2B - Flux 2 - UBL'!$A78:$R336,17,0))</f>
        <v>BR-30
BR-CO-20</v>
      </c>
      <c r="S69" s="42" t="str">
        <f aca="false">IF(VLOOKUP($A69,'B2B - Flux 2 - UBL'!$A78:$R336,5,0)=0,"",VLOOKUP($A69,'B2B - Flux 2 - UBL'!$A78:$R336,5,0))</f>
        <v>Date de fin de période de facturation d'une ligne</v>
      </c>
    </row>
    <row r="70" customFormat="false" ht="28.5" hidden="false" customHeight="false" outlineLevel="0" collapsed="false">
      <c r="A70" s="52" t="s">
        <v>932</v>
      </c>
      <c r="B70" s="34" t="str">
        <f aca="false">IF(VLOOKUP($A70,'B2B - Flux 2 - UBL'!$A79:$R337,2,0)=0,"",VLOOKUP($A70,'B2B - Flux 2 - UBL'!$A79:$R337,2,0))</f>
        <v>0.n</v>
      </c>
      <c r="C70" s="53"/>
      <c r="D70" s="72" t="str">
        <f aca="false">IF(VLOOKUP($A70,'B2B - Flux 2 - UBL'!$A79:$R337,4,0)=0,"",VLOOKUP($A70,'B2B - Flux 2 - UBL'!$A79:$R337,4,0))</f>
        <v>REMISE DE LIGNE DE FACTURE</v>
      </c>
      <c r="E70" s="63"/>
      <c r="F70" s="55"/>
      <c r="G70" s="36" t="str">
        <f aca="false">IF(VLOOKUP($A70,'B2B - Flux 2 - UBL'!$A79:$R337,7,0)=0,"",VLOOKUP($A70,'B2B - Flux 2 - UBL'!$A79:$R337,7,0))</f>
        <v>/Invoice
/CreditNote</v>
      </c>
      <c r="H70" s="36" t="str">
        <f aca="false">IF(VLOOKUP($A70,'B2B - Flux 2 - UBL'!$A79:$R337,8,0)=0,"",VLOOKUP($A70,'B2B - Flux 2 - UBL'!$A79:$R337,8,0))</f>
        <v>/cac:InvoiceLine/cac:AllowanceCharge
/cac:CreditNoteLine/cac:AllowanceCharge</v>
      </c>
      <c r="I70" s="58" t="str">
        <f aca="false">IF(VLOOKUP($A70,'B2B - Flux 2 - UBL'!$A79:$R337,9,0)=0,"",VLOOKUP($A70,'B2B - Flux 2 - UBL'!$A79:$R337,9,0))</f>
        <v/>
      </c>
      <c r="J70" s="51" t="str">
        <f aca="false">IF(VLOOKUP($A70,'B2B - Flux 2 - UBL'!$A79:$R337,10,0)=0,"",VLOOKUP($A70,'B2B - Flux 2 - UBL'!$A79:$R337,10,0))</f>
        <v/>
      </c>
      <c r="K70" s="51" t="str">
        <f aca="false">IF(VLOOKUP($A70,'B2B - Flux 2 - UBL'!$A79:$R337,11,0)=0,"",VLOOKUP($A70,'B2B - Flux 2 - UBL'!$A79:$R337,11,0))</f>
        <v/>
      </c>
      <c r="L70" s="51" t="str">
        <f aca="false">IF(VLOOKUP($A70,'B2B - Flux 2 - UBL'!$A79:$R337,12,0)=0,"",VLOOKUP($A70,'B2B - Flux 2 - UBL'!$A79:$R337,12,0))</f>
        <v/>
      </c>
      <c r="M70" s="59" t="str">
        <f aca="false">IF(VLOOKUP($A70,'B2B - Flux 2 - UBL'!$A79:$R337,13,0)=0,"",VLOOKUP($A70,'B2B - Flux 2 - UBL'!$A79:$R337,13,0))</f>
        <v>Groupe de termes métiers fournissant des informations sur les remises applicables à une ligne de Facture.</v>
      </c>
      <c r="N70" s="60" t="str">
        <f aca="false">IF(VLOOKUP($A70,'B2B - Flux 2 - UBL'!$A79:$R337,14,0)=0,"",VLOOKUP($A70,'B2B - Flux 2 - UBL'!$A79:$R337,14,0))</f>
        <v/>
      </c>
      <c r="O70" s="174" t="s">
        <v>1343</v>
      </c>
      <c r="P70" s="61" t="str">
        <f aca="false">IF(VLOOKUP($A70,'B2B - Flux 2 - UBL'!$A79:$R337,15,0)=0,"",VLOOKUP($A70,'B2B - Flux 2 - UBL'!$A79:$R337,15,0))</f>
        <v/>
      </c>
      <c r="Q70" s="61" t="str">
        <f aca="false">IF(VLOOKUP($A70,'B2B - Flux 2 - UBL'!$A79:$R337,16,0)=0,"",VLOOKUP($A70,'B2B - Flux 2 - UBL'!$A79:$R337,16,0))</f>
        <v/>
      </c>
      <c r="R70" s="61" t="str">
        <f aca="false">IF(VLOOKUP($A70,'B2B - Flux 2 - UBL'!$A79:$R337,17,0)=0,"",VLOOKUP($A70,'B2B - Flux 2 - UBL'!$A79:$R337,17,0))</f>
        <v/>
      </c>
      <c r="S70" s="51" t="str">
        <f aca="false">IF(VLOOKUP($A70,'B2B - Flux 2 - UBL'!$A79:$R337,5,0)=0,"",VLOOKUP($A70,'B2B - Flux 2 - UBL'!$A79:$R337,5,0))</f>
        <v/>
      </c>
    </row>
    <row r="71" customFormat="false" ht="28.5" hidden="false" customHeight="false" outlineLevel="0" collapsed="false">
      <c r="A71" s="73" t="s">
        <v>936</v>
      </c>
      <c r="B71" s="34" t="str">
        <f aca="false">IF(VLOOKUP($A71,'B2B - Flux 2 - UBL'!$A80:$R338,2,0)=0,"",VLOOKUP($A71,'B2B - Flux 2 - UBL'!$A80:$R338,2,0))</f>
        <v>1.1</v>
      </c>
      <c r="C71" s="53"/>
      <c r="D71" s="74" t="str">
        <f aca="false">IF(VLOOKUP($A71,'B2B - Flux 2 - UBL'!$A80:$R338,4,0)=0,"",VLOOKUP($A71,'B2B - Flux 2 - UBL'!$A80:$R338,4,0))</f>
        <v/>
      </c>
      <c r="E71" s="75" t="str">
        <f aca="false">IF(VLOOKUP($A71,'B2B - Flux 2 - UBL'!$A80:$R338,5,0)=0,"",VLOOKUP($A71,'B2B - Flux 2 - UBL'!$A80:$R338,5,0))</f>
        <v>Montant d'une remise, hors TVA</v>
      </c>
      <c r="F71" s="75"/>
      <c r="G71" s="36" t="str">
        <f aca="false">IF(VLOOKUP($A71,'B2B - Flux 2 - UBL'!$A80:$R338,7,0)=0,"",VLOOKUP($A71,'B2B - Flux 2 - UBL'!$A80:$R338,7,0))</f>
        <v>/Invoice
/CreditNote</v>
      </c>
      <c r="H71" s="36" t="str">
        <f aca="false">IF(VLOOKUP($A71,'B2B - Flux 2 - UBL'!$A80:$R338,8,0)=0,"",VLOOKUP($A71,'B2B - Flux 2 - UBL'!$A80:$R338,8,0))</f>
        <v>/cac:InvoiceLine/cac:AllowanceCharge/cbc:Amount
/cac:CreditNoteLine/cac:AllowanceCharge/cbc:Amount</v>
      </c>
      <c r="I71" s="38" t="str">
        <f aca="false">IF(VLOOKUP($A71,'B2B - Flux 2 - UBL'!$A80:$R338,9,0)=0,"",VLOOKUP($A71,'B2B - Flux 2 - UBL'!$A80:$R338,9,0))</f>
        <v>MONTANT</v>
      </c>
      <c r="J71" s="39" t="n">
        <f aca="false">IF(VLOOKUP($A71,'B2B - Flux 2 - UBL'!$A80:$R338,10,0)=0,"",VLOOKUP($A71,'B2B - Flux 2 - UBL'!$A80:$R338,10,0))</f>
        <v>19.6</v>
      </c>
      <c r="K71" s="40" t="str">
        <f aca="false">IF(VLOOKUP($A71,'B2B - Flux 2 - UBL'!$A80:$R338,11,0)=0,"",VLOOKUP($A71,'B2B - Flux 2 - UBL'!$A80:$R338,11,0))</f>
        <v/>
      </c>
      <c r="L71" s="43" t="str">
        <f aca="false">IF(VLOOKUP($A71,'B2B - Flux 2 - UBL'!$A80:$R338,12,0)=0,"",VLOOKUP($A71,'B2B - Flux 2 - UBL'!$A80:$R338,12,0))</f>
        <v/>
      </c>
      <c r="M71" s="42" t="str">
        <f aca="false">IF(VLOOKUP($A71,'B2B - Flux 2 - UBL'!$A80:$R338,13,0)=0,"",VLOOKUP($A71,'B2B - Flux 2 - UBL'!$A80:$R338,13,0))</f>
        <v>Montant d'une remise, hors TVA.</v>
      </c>
      <c r="N71" s="42" t="str">
        <f aca="false">IF(VLOOKUP($A71,'B2B - Flux 2 - UBL'!$A80:$R338,14,0)=0,"",VLOOKUP($A71,'B2B - Flux 2 - UBL'!$A80:$R338,14,0))</f>
        <v/>
      </c>
      <c r="O71" s="39" t="s">
        <v>1343</v>
      </c>
      <c r="P71" s="34" t="str">
        <f aca="false">IF(VLOOKUP($A71,'B2B - Flux 2 - UBL'!$A80:$R338,15,0)=0,"",VLOOKUP($A71,'B2B - Flux 2 - UBL'!$A80:$R338,15,0))</f>
        <v>G1.13</v>
      </c>
      <c r="Q71" s="34" t="str">
        <f aca="false">IF(VLOOKUP($A71,'B2B - Flux 2 - UBL'!$A80:$R338,16,0)=0,"",VLOOKUP($A71,'B2B - Flux 2 - UBL'!$A80:$R338,16,0))</f>
        <v/>
      </c>
      <c r="R71" s="34" t="str">
        <f aca="false">IF(VLOOKUP($A71,'B2B - Flux 2 - UBL'!$A80:$R338,17,0)=0,"",VLOOKUP($A71,'B2B - Flux 2 - UBL'!$A80:$R338,17,0))</f>
        <v>BR-41</v>
      </c>
      <c r="S71" s="42" t="str">
        <f aca="false">IF(VLOOKUP($A71,'B2B - Flux 2 - UBL'!$A80:$R338,5,0)=0,"",VLOOKUP($A71,'B2B - Flux 2 - UBL'!$A80:$R338,5,0))</f>
        <v>Montant d'une remise, hors TVA</v>
      </c>
    </row>
    <row r="72" customFormat="false" ht="42.75" hidden="false" customHeight="false" outlineLevel="0" collapsed="false">
      <c r="A72" s="33" t="s">
        <v>959</v>
      </c>
      <c r="B72" s="34" t="str">
        <f aca="false">IF(VLOOKUP($A72,'B2B - Flux 2 - UBL'!$A81:$R339,2,0)=0,"",VLOOKUP($A72,'B2B - Flux 2 - UBL'!$A81:$R339,2,0))</f>
        <v>0.n</v>
      </c>
      <c r="C72" s="53"/>
      <c r="D72" s="72" t="str">
        <f aca="false">IF(VLOOKUP($A72,'B2B - Flux 2 - UBL'!$A81:$R339,4,0)=0,"",VLOOKUP($A72,'B2B - Flux 2 - UBL'!$A81:$R339,4,0))</f>
        <v>CHARGE OU FRAIS D'UNE LIGNE DE FACTURE</v>
      </c>
      <c r="E72" s="63"/>
      <c r="F72" s="55"/>
      <c r="G72" s="36" t="str">
        <f aca="false">IF(VLOOKUP($A72,'B2B - Flux 2 - UBL'!$A81:$R339,7,0)=0,"",VLOOKUP($A72,'B2B - Flux 2 - UBL'!$A81:$R339,7,0))</f>
        <v>/Invoice
/CreditNote</v>
      </c>
      <c r="H72" s="36" t="str">
        <f aca="false">IF(VLOOKUP($A72,'B2B - Flux 2 - UBL'!$A81:$R339,8,0)=0,"",VLOOKUP($A72,'B2B - Flux 2 - UBL'!$A81:$R339,8,0))</f>
        <v>/cac:InvoiceLine/cac:AllowanceCharge
/cac:CreditNoteLine/cac:AllowanceCharge</v>
      </c>
      <c r="I72" s="58" t="str">
        <f aca="false">IF(VLOOKUP($A72,'B2B - Flux 2 - UBL'!$A81:$R339,9,0)=0,"",VLOOKUP($A72,'B2B - Flux 2 - UBL'!$A81:$R339,9,0))</f>
        <v/>
      </c>
      <c r="J72" s="51" t="str">
        <f aca="false">IF(VLOOKUP($A72,'B2B - Flux 2 - UBL'!$A81:$R339,10,0)=0,"",VLOOKUP($A72,'B2B - Flux 2 - UBL'!$A81:$R339,10,0))</f>
        <v/>
      </c>
      <c r="K72" s="51" t="str">
        <f aca="false">IF(VLOOKUP($A72,'B2B - Flux 2 - UBL'!$A81:$R339,11,0)=0,"",VLOOKUP($A72,'B2B - Flux 2 - UBL'!$A81:$R339,11,0))</f>
        <v/>
      </c>
      <c r="L72" s="51" t="str">
        <f aca="false">IF(VLOOKUP($A72,'B2B - Flux 2 - UBL'!$A81:$R339,12,0)=0,"",VLOOKUP($A72,'B2B - Flux 2 - UBL'!$A81:$R339,12,0))</f>
        <v/>
      </c>
      <c r="M72" s="59" t="str">
        <f aca="false">IF(VLOOKUP($A72,'B2B - Flux 2 - UBL'!$A81:$R339,13,0)=0,"",VLOOKUP($A72,'B2B - Flux 2 - UBL'!$A81:$R339,13,0))</f>
        <v>Groupe de termes métiers fournissant des informations sur les charges et frais et les taxes autres que la TVA applicables à une ligne de Facture individuelle.</v>
      </c>
      <c r="N72" s="60" t="str">
        <f aca="false">IF(VLOOKUP($A72,'B2B - Flux 2 - UBL'!$A81:$R339,14,0)=0,"",VLOOKUP($A72,'B2B - Flux 2 - UBL'!$A81:$R339,14,0))</f>
        <v>Toutes les charges et  frais et taxes sont supposés être assujettis au même taux de TVA que la ligne de Facture.</v>
      </c>
      <c r="O72" s="174" t="s">
        <v>1343</v>
      </c>
      <c r="P72" s="61" t="str">
        <f aca="false">IF(VLOOKUP($A72,'B2B - Flux 2 - UBL'!$A81:$R339,15,0)=0,"",VLOOKUP($A72,'B2B - Flux 2 - UBL'!$A81:$R339,15,0))</f>
        <v/>
      </c>
      <c r="Q72" s="61" t="str">
        <f aca="false">IF(VLOOKUP($A72,'B2B - Flux 2 - UBL'!$A81:$R339,16,0)=0,"",VLOOKUP($A72,'B2B - Flux 2 - UBL'!$A81:$R339,16,0))</f>
        <v/>
      </c>
      <c r="R72" s="61" t="str">
        <f aca="false">IF(VLOOKUP($A72,'B2B - Flux 2 - UBL'!$A81:$R339,17,0)=0,"",VLOOKUP($A72,'B2B - Flux 2 - UBL'!$A81:$R339,17,0))</f>
        <v/>
      </c>
      <c r="S72" s="51" t="str">
        <f aca="false">IF(VLOOKUP($A72,'B2B - Flux 2 - UBL'!$A81:$R339,5,0)=0,"",VLOOKUP($A72,'B2B - Flux 2 - UBL'!$A81:$R339,5,0))</f>
        <v/>
      </c>
    </row>
    <row r="73" customFormat="false" ht="28.5" hidden="false" customHeight="false" outlineLevel="0" collapsed="false">
      <c r="A73" s="73" t="s">
        <v>963</v>
      </c>
      <c r="B73" s="34" t="str">
        <f aca="false">IF(VLOOKUP($A73,'B2B - Flux 2 - UBL'!$A82:$R340,2,0)=0,"",VLOOKUP($A73,'B2B - Flux 2 - UBL'!$A82:$R340,2,0))</f>
        <v>1.1</v>
      </c>
      <c r="C73" s="53"/>
      <c r="D73" s="74" t="str">
        <f aca="false">IF(VLOOKUP($A73,'B2B - Flux 2 - UBL'!$A82:$R340,4,0)=0,"",VLOOKUP($A73,'B2B - Flux 2 - UBL'!$A82:$R340,4,0))</f>
        <v/>
      </c>
      <c r="E73" s="75" t="str">
        <f aca="false">IF(VLOOKUP($A73,'B2B - Flux 2 - UBL'!$A82:$R340,5,0)=0,"",VLOOKUP($A73,'B2B - Flux 2 - UBL'!$A82:$R340,5,0))</f>
        <v>Montant des charges ou frais</v>
      </c>
      <c r="F73" s="75"/>
      <c r="G73" s="36" t="str">
        <f aca="false">IF(VLOOKUP($A73,'B2B - Flux 2 - UBL'!$A82:$R340,7,0)=0,"",VLOOKUP($A73,'B2B - Flux 2 - UBL'!$A82:$R340,7,0))</f>
        <v>/Invoice
/CreditNote</v>
      </c>
      <c r="H73" s="36" t="str">
        <f aca="false">IF(VLOOKUP($A73,'B2B - Flux 2 - UBL'!$A82:$R340,8,0)=0,"",VLOOKUP($A73,'B2B - Flux 2 - UBL'!$A82:$R340,8,0))</f>
        <v>/cac:InvoiceLine/cac:AllowanceCharge/cbc:Amount
/cac:CreditNoteLine/cac:AllowanceCharge/cbc:Amount</v>
      </c>
      <c r="I73" s="38" t="str">
        <f aca="false">IF(VLOOKUP($A73,'B2B - Flux 2 - UBL'!$A82:$R340,9,0)=0,"",VLOOKUP($A73,'B2B - Flux 2 - UBL'!$A82:$R340,9,0))</f>
        <v>MONTANT</v>
      </c>
      <c r="J73" s="39" t="n">
        <f aca="false">IF(VLOOKUP($A73,'B2B - Flux 2 - UBL'!$A82:$R340,10,0)=0,"",VLOOKUP($A73,'B2B - Flux 2 - UBL'!$A82:$R340,10,0))</f>
        <v>19.6</v>
      </c>
      <c r="K73" s="40" t="str">
        <f aca="false">IF(VLOOKUP($A73,'B2B - Flux 2 - UBL'!$A82:$R340,11,0)=0,"",VLOOKUP($A73,'B2B - Flux 2 - UBL'!$A82:$R340,11,0))</f>
        <v/>
      </c>
      <c r="L73" s="43" t="str">
        <f aca="false">IF(VLOOKUP($A73,'B2B - Flux 2 - UBL'!$A82:$R340,12,0)=0,"",VLOOKUP($A73,'B2B - Flux 2 - UBL'!$A82:$R340,12,0))</f>
        <v/>
      </c>
      <c r="M73" s="42" t="str">
        <f aca="false">IF(VLOOKUP($A73,'B2B - Flux 2 - UBL'!$A82:$R340,13,0)=0,"",VLOOKUP($A73,'B2B - Flux 2 - UBL'!$A82:$R340,13,0))</f>
        <v>Montant de frais, hors TVA.</v>
      </c>
      <c r="N73" s="42" t="str">
        <f aca="false">IF(VLOOKUP($A73,'B2B - Flux 2 - UBL'!$A82:$R340,14,0)=0,"",VLOOKUP($A73,'B2B - Flux 2 - UBL'!$A82:$R340,14,0))</f>
        <v/>
      </c>
      <c r="O73" s="39" t="s">
        <v>1343</v>
      </c>
      <c r="P73" s="34" t="str">
        <f aca="false">IF(VLOOKUP($A73,'B2B - Flux 2 - UBL'!$A82:$R340,15,0)=0,"",VLOOKUP($A73,'B2B - Flux 2 - UBL'!$A82:$R340,15,0))</f>
        <v>G1.13</v>
      </c>
      <c r="Q73" s="34" t="str">
        <f aca="false">IF(VLOOKUP($A73,'B2B - Flux 2 - UBL'!$A82:$R340,16,0)=0,"",VLOOKUP($A73,'B2B - Flux 2 - UBL'!$A82:$R340,16,0))</f>
        <v/>
      </c>
      <c r="R73" s="34" t="str">
        <f aca="false">IF(VLOOKUP($A73,'B2B - Flux 2 - UBL'!$A82:$R340,17,0)=0,"",VLOOKUP($A73,'B2B - Flux 2 - UBL'!$A82:$R340,17,0))</f>
        <v>BR-43</v>
      </c>
      <c r="S73" s="42" t="str">
        <f aca="false">IF(VLOOKUP($A73,'B2B - Flux 2 - UBL'!$A82:$R340,5,0)=0,"",VLOOKUP($A73,'B2B - Flux 2 - UBL'!$A82:$R340,5,0))</f>
        <v>Montant des charges ou frais</v>
      </c>
    </row>
    <row r="74" customFormat="false" ht="42.75" hidden="false" customHeight="false" outlineLevel="0" collapsed="false">
      <c r="A74" s="52" t="s">
        <v>981</v>
      </c>
      <c r="B74" s="34" t="str">
        <f aca="false">IF(VLOOKUP($A74,'B2B - Flux 2 - UBL'!$A83:$R341,2,0)=0,"",VLOOKUP($A74,'B2B - Flux 2 - UBL'!$A83:$R341,2,0))</f>
        <v>1.1</v>
      </c>
      <c r="C74" s="53"/>
      <c r="D74" s="72" t="str">
        <f aca="false">IF(VLOOKUP($A74,'B2B - Flux 2 - UBL'!$A83:$R341,4,0)=0,"",VLOOKUP($A74,'B2B - Flux 2 - UBL'!$A83:$R341,4,0))</f>
        <v>DÉTAIL DU PRIX</v>
      </c>
      <c r="E74" s="63"/>
      <c r="F74" s="55"/>
      <c r="G74" s="36" t="str">
        <f aca="false">IF(VLOOKUP($A74,'B2B - Flux 2 - UBL'!$A83:$R341,7,0)=0,"",VLOOKUP($A74,'B2B - Flux 2 - UBL'!$A83:$R341,7,0))</f>
        <v>/Invoice
/CreditNote</v>
      </c>
      <c r="H74" s="36" t="str">
        <f aca="false">IF(VLOOKUP($A74,'B2B - Flux 2 - UBL'!$A83:$R341,8,0)=0,"",VLOOKUP($A74,'B2B - Flux 2 - UBL'!$A83:$R341,8,0))</f>
        <v>/cac:InvoiceLine/cac:Price
/cac:CreditNoteLine/cac:Price</v>
      </c>
      <c r="I74" s="58" t="str">
        <f aca="false">IF(VLOOKUP($A74,'B2B - Flux 2 - UBL'!$A83:$R341,9,0)=0,"",VLOOKUP($A74,'B2B - Flux 2 - UBL'!$A83:$R341,9,0))</f>
        <v/>
      </c>
      <c r="J74" s="51" t="str">
        <f aca="false">IF(VLOOKUP($A74,'B2B - Flux 2 - UBL'!$A83:$R341,10,0)=0,"",VLOOKUP($A74,'B2B - Flux 2 - UBL'!$A83:$R341,10,0))</f>
        <v/>
      </c>
      <c r="K74" s="51" t="str">
        <f aca="false">IF(VLOOKUP($A74,'B2B - Flux 2 - UBL'!$A83:$R341,11,0)=0,"",VLOOKUP($A74,'B2B - Flux 2 - UBL'!$A83:$R341,11,0))</f>
        <v/>
      </c>
      <c r="L74" s="51" t="str">
        <f aca="false">IF(VLOOKUP($A74,'B2B - Flux 2 - UBL'!$A83:$R341,12,0)=0,"",VLOOKUP($A74,'B2B - Flux 2 - UBL'!$A83:$R341,12,0))</f>
        <v/>
      </c>
      <c r="M74" s="59" t="str">
        <f aca="false">IF(VLOOKUP($A74,'B2B - Flux 2 - UBL'!$A83:$R341,13,0)=0,"",VLOOKUP($A74,'B2B - Flux 2 - UBL'!$A83:$R341,13,0))</f>
        <v>Groupe de termes métiers fournissant des informations sur le prix appliqué pour les biens et services facturés sur la ligne de Facture.</v>
      </c>
      <c r="N74" s="60" t="str">
        <f aca="false">IF(VLOOKUP($A74,'B2B - Flux 2 - UBL'!$A83:$R341,14,0)=0,"",VLOOKUP($A74,'B2B - Flux 2 - UBL'!$A83:$R341,14,0))</f>
        <v/>
      </c>
      <c r="O74" s="174" t="s">
        <v>1343</v>
      </c>
      <c r="P74" s="61" t="str">
        <f aca="false">IF(VLOOKUP($A74,'B2B - Flux 2 - UBL'!$A83:$R341,15,0)=0,"",VLOOKUP($A74,'B2B - Flux 2 - UBL'!$A83:$R341,15,0))</f>
        <v/>
      </c>
      <c r="Q74" s="61" t="str">
        <f aca="false">IF(VLOOKUP($A74,'B2B - Flux 2 - UBL'!$A83:$R341,16,0)=0,"",VLOOKUP($A74,'B2B - Flux 2 - UBL'!$A83:$R341,16,0))</f>
        <v/>
      </c>
      <c r="R74" s="61" t="str">
        <f aca="false">IF(VLOOKUP($A74,'B2B - Flux 2 - UBL'!$A83:$R341,17,0)=0,"",VLOOKUP($A74,'B2B - Flux 2 - UBL'!$A83:$R341,17,0))</f>
        <v/>
      </c>
      <c r="S74" s="51" t="str">
        <f aca="false">IF(VLOOKUP($A74,'B2B - Flux 2 - UBL'!$A83:$R341,5,0)=0,"",VLOOKUP($A74,'B2B - Flux 2 - UBL'!$A83:$R341,5,0))</f>
        <v/>
      </c>
    </row>
    <row r="75" customFormat="false" ht="28.5" hidden="false" customHeight="false" outlineLevel="0" collapsed="false">
      <c r="A75" s="73" t="s">
        <v>985</v>
      </c>
      <c r="B75" s="34" t="str">
        <f aca="false">IF(VLOOKUP($A75,'B2B - Flux 2 - UBL'!$A84:$R342,2,0)=0,"",VLOOKUP($A75,'B2B - Flux 2 - UBL'!$A84:$R342,2,0))</f>
        <v>1.1</v>
      </c>
      <c r="C75" s="53"/>
      <c r="D75" s="74" t="str">
        <f aca="false">IF(VLOOKUP($A75,'B2B - Flux 2 - UBL'!$A84:$R342,4,0)=0,"",VLOOKUP($A75,'B2B - Flux 2 - UBL'!$A84:$R342,4,0))</f>
        <v/>
      </c>
      <c r="E75" s="116" t="str">
        <f aca="false">IF(VLOOKUP($A75,'B2B - Flux 2 - UBL'!$A84:$R342,5,0)=0,"",VLOOKUP($A75,'B2B - Flux 2 - UBL'!$A84:$R342,5,0))</f>
        <v>Prix net de l'article</v>
      </c>
      <c r="F75" s="117"/>
      <c r="G75" s="36" t="str">
        <f aca="false">IF(VLOOKUP($A75,'B2B - Flux 2 - UBL'!$A84:$R342,7,0)=0,"",VLOOKUP($A75,'B2B - Flux 2 - UBL'!$A84:$R342,7,0))</f>
        <v>/Invoice
/CreditNote</v>
      </c>
      <c r="H75" s="36" t="str">
        <f aca="false">IF(VLOOKUP($A75,'B2B - Flux 2 - UBL'!$A84:$R342,8,0)=0,"",VLOOKUP($A75,'B2B - Flux 2 - UBL'!$A84:$R342,8,0))</f>
        <v>/cac:InvoiceLine/cac:Price/cbc:PriceAmount
/cac:CreditNoteLine/cac:Price/cbc:PriceAmount</v>
      </c>
      <c r="I75" s="38" t="str">
        <f aca="false">IF(VLOOKUP($A75,'B2B - Flux 2 - UBL'!$A84:$R342,9,0)=0,"",VLOOKUP($A75,'B2B - Flux 2 - UBL'!$A84:$R342,9,0))</f>
        <v>MONTANT DU PRIX UNITAIRE</v>
      </c>
      <c r="J75" s="39" t="n">
        <f aca="false">IF(VLOOKUP($A75,'B2B - Flux 2 - UBL'!$A84:$R342,10,0)=0,"",VLOOKUP($A75,'B2B - Flux 2 - UBL'!$A84:$R342,10,0))</f>
        <v>19.6</v>
      </c>
      <c r="K75" s="40" t="str">
        <f aca="false">IF(VLOOKUP($A75,'B2B - Flux 2 - UBL'!$A84:$R342,11,0)=0,"",VLOOKUP($A75,'B2B - Flux 2 - UBL'!$A84:$R342,11,0))</f>
        <v/>
      </c>
      <c r="L75" s="43" t="str">
        <f aca="false">IF(VLOOKUP($A75,'B2B - Flux 2 - UBL'!$A84:$R342,12,0)=0,"",VLOOKUP($A75,'B2B - Flux 2 - UBL'!$A84:$R342,12,0))</f>
        <v/>
      </c>
      <c r="M75" s="42" t="str">
        <f aca="false">IF(VLOOKUP($A75,'B2B - Flux 2 - UBL'!$A84:$R342,13,0)=0,"",VLOOKUP($A75,'B2B - Flux 2 - UBL'!$A84:$R342,13,0))</f>
        <v>Prix d'un article, hors TVA, après application du Rabais sur le prix de l'article.</v>
      </c>
      <c r="N75" s="42" t="str">
        <f aca="false">IF(VLOOKUP($A75,'B2B - Flux 2 - UBL'!$A84:$R342,14,0)=0,"",VLOOKUP($A75,'B2B - Flux 2 - UBL'!$A84:$R342,14,0))</f>
        <v>Le Prix net de l'article doit être égal au Prix brut de l'article, moins le Rabais sur le prix de l'article.</v>
      </c>
      <c r="O75" s="39" t="s">
        <v>1343</v>
      </c>
      <c r="P75" s="34" t="str">
        <f aca="false">IF(VLOOKUP($A75,'B2B - Flux 2 - UBL'!$A84:$R342,15,0)=0,"",VLOOKUP($A75,'B2B - Flux 2 - UBL'!$A84:$R342,15,0))</f>
        <v>G1.13
G1.55</v>
      </c>
      <c r="Q75" s="34" t="str">
        <f aca="false">IF(VLOOKUP($A75,'B2B - Flux 2 - UBL'!$A84:$R342,16,0)=0,"",VLOOKUP($A75,'B2B - Flux 2 - UBL'!$A84:$R342,16,0))</f>
        <v/>
      </c>
      <c r="R75" s="34" t="str">
        <f aca="false">IF(VLOOKUP($A75,'B2B - Flux 2 - UBL'!$A84:$R342,17,0)=0,"",VLOOKUP($A75,'B2B - Flux 2 - UBL'!$A84:$R342,17,0))</f>
        <v>BR-26
BR-27</v>
      </c>
      <c r="S75" s="56" t="str">
        <f aca="false">IF(VLOOKUP($A75,'B2B - Flux 2 - UBL'!$A84:$R342,5,0)=0,"",VLOOKUP($A75,'B2B - Flux 2 - UBL'!$A84:$R342,5,0))</f>
        <v>Prix net de l'article</v>
      </c>
    </row>
    <row r="76" customFormat="false" ht="42.75" hidden="false" customHeight="false" outlineLevel="0" collapsed="false">
      <c r="A76" s="73" t="s">
        <v>993</v>
      </c>
      <c r="B76" s="34" t="str">
        <f aca="false">IF(VLOOKUP($A76,'B2B - Flux 2 - UBL'!$A85:$R343,2,0)=0,"",VLOOKUP($A76,'B2B - Flux 2 - UBL'!$A85:$R343,2,0))</f>
        <v>0.1</v>
      </c>
      <c r="C76" s="53"/>
      <c r="D76" s="79" t="str">
        <f aca="false">IF(VLOOKUP($A76,'B2B - Flux 2 - UBL'!$A85:$R343,4,0)=0,"",VLOOKUP($A76,'B2B - Flux 2 - UBL'!$A85:$R343,4,0))</f>
        <v/>
      </c>
      <c r="E76" s="116" t="str">
        <f aca="false">IF(VLOOKUP($A76,'B2B - Flux 2 - UBL'!$A85:$R343,5,0)=0,"",VLOOKUP($A76,'B2B - Flux 2 - UBL'!$A85:$R343,5,0))</f>
        <v>Rabais sur le prix de l'article</v>
      </c>
      <c r="F76" s="117"/>
      <c r="G76" s="36" t="str">
        <f aca="false">IF(VLOOKUP($A76,'B2B - Flux 2 - UBL'!$A85:$R343,7,0)=0,"",VLOOKUP($A76,'B2B - Flux 2 - UBL'!$A85:$R343,7,0))</f>
        <v>/Invoice
/CreditNote</v>
      </c>
      <c r="H76" s="36" t="str">
        <f aca="false">IF(VLOOKUP($A76,'B2B - Flux 2 - UBL'!$A85:$R343,8,0)=0,"",VLOOKUP($A76,'B2B - Flux 2 - UBL'!$A85:$R343,8,0))</f>
        <v>/cac:InvoiceLine/cac:Price/cac:AllowanceCharge/cbc:Amount
/cac:CreditNoteLine/cac:Price/cac:AllowanceCharge/cbc:Amount</v>
      </c>
      <c r="I76" s="38" t="str">
        <f aca="false">IF(VLOOKUP($A76,'B2B - Flux 2 - UBL'!$A85:$R343,9,0)=0,"",VLOOKUP($A76,'B2B - Flux 2 - UBL'!$A85:$R343,9,0))</f>
        <v>MONTANT DU PRIX UNITAIRE</v>
      </c>
      <c r="J76" s="39" t="n">
        <f aca="false">IF(VLOOKUP($A76,'B2B - Flux 2 - UBL'!$A85:$R343,10,0)=0,"",VLOOKUP($A76,'B2B - Flux 2 - UBL'!$A85:$R343,10,0))</f>
        <v>19.6</v>
      </c>
      <c r="K76" s="40" t="str">
        <f aca="false">IF(VLOOKUP($A76,'B2B - Flux 2 - UBL'!$A85:$R343,11,0)=0,"",VLOOKUP($A76,'B2B - Flux 2 - UBL'!$A85:$R343,11,0))</f>
        <v/>
      </c>
      <c r="L76" s="43" t="str">
        <f aca="false">IF(VLOOKUP($A76,'B2B - Flux 2 - UBL'!$A85:$R343,12,0)=0,"",VLOOKUP($A76,'B2B - Flux 2 - UBL'!$A85:$R343,12,0))</f>
        <v/>
      </c>
      <c r="M76" s="42" t="str">
        <f aca="false">IF(VLOOKUP($A76,'B2B - Flux 2 - UBL'!$A85:$R343,13,0)=0,"",VLOOKUP($A76,'B2B - Flux 2 - UBL'!$A85:$R343,13,0))</f>
        <v>Remise totale qui, une fois soustraite du Prix brut de l'article, donne le Prix net de l'article.</v>
      </c>
      <c r="N76" s="42" t="str">
        <f aca="false">IF(VLOOKUP($A76,'B2B - Flux 2 - UBL'!$A85:$R343,14,0)=0,"",VLOOKUP($A76,'B2B - Flux 2 - UBL'!$A85:$R343,14,0))</f>
        <v>S'applique exclusivement à l'unité et si elle n'est pas incluse dans le Prix brut de l'article.</v>
      </c>
      <c r="O76" s="39" t="s">
        <v>1343</v>
      </c>
      <c r="P76" s="34" t="str">
        <f aca="false">IF(VLOOKUP($A76,'B2B - Flux 2 - UBL'!$A85:$R343,15,0)=0,"",VLOOKUP($A76,'B2B - Flux 2 - UBL'!$A85:$R343,15,0))</f>
        <v>G1.13</v>
      </c>
      <c r="Q76" s="34" t="str">
        <f aca="false">IF(VLOOKUP($A76,'B2B - Flux 2 - UBL'!$A85:$R343,16,0)=0,"",VLOOKUP($A76,'B2B - Flux 2 - UBL'!$A85:$R343,16,0))</f>
        <v/>
      </c>
      <c r="R76" s="34" t="str">
        <f aca="false">IF(VLOOKUP($A76,'B2B - Flux 2 - UBL'!$A85:$R343,17,0)=0,"",VLOOKUP($A76,'B2B - Flux 2 - UBL'!$A85:$R343,17,0))</f>
        <v/>
      </c>
      <c r="S76" s="56" t="str">
        <f aca="false">IF(VLOOKUP($A76,'B2B - Flux 2 - UBL'!$A85:$R343,5,0)=0,"",VLOOKUP($A76,'B2B - Flux 2 - UBL'!$A85:$R343,5,0))</f>
        <v>Rabais sur le prix de l'article</v>
      </c>
    </row>
    <row r="77" customFormat="false" ht="57" hidden="false" customHeight="false" outlineLevel="0" collapsed="false">
      <c r="A77" s="73" t="s">
        <v>998</v>
      </c>
      <c r="B77" s="34" t="str">
        <f aca="false">IF(VLOOKUP($A77,'B2B - Flux 2 - UBL'!$A86:$R344,2,0)=0,"",VLOOKUP($A77,'B2B - Flux 2 - UBL'!$A86:$R344,2,0))</f>
        <v>0.1</v>
      </c>
      <c r="C77" s="53"/>
      <c r="D77" s="79" t="str">
        <f aca="false">IF(VLOOKUP($A77,'B2B - Flux 2 - UBL'!$A86:$R344,4,0)=0,"",VLOOKUP($A77,'B2B - Flux 2 - UBL'!$A86:$R344,4,0))</f>
        <v/>
      </c>
      <c r="E77" s="116" t="str">
        <f aca="false">IF(VLOOKUP($A77,'B2B - Flux 2 - UBL'!$A86:$R344,5,0)=0,"",VLOOKUP($A77,'B2B - Flux 2 - UBL'!$A86:$R344,5,0))</f>
        <v>Prix brut de l'article</v>
      </c>
      <c r="F77" s="117"/>
      <c r="G77" s="36" t="str">
        <f aca="false">IF(VLOOKUP($A77,'B2B - Flux 2 - UBL'!$A86:$R344,7,0)=0,"",VLOOKUP($A77,'B2B - Flux 2 - UBL'!$A86:$R344,7,0))</f>
        <v>/Invoice
/CreditNote</v>
      </c>
      <c r="H77" s="36" t="str">
        <f aca="false">IF(VLOOKUP($A77,'B2B - Flux 2 - UBL'!$A86:$R344,8,0)=0,"",VLOOKUP($A77,'B2B - Flux 2 - UBL'!$A86:$R344,8,0))</f>
        <v>/cac:InvoiceLine/cac:Price/cac:AllowanceCharge/cbc:BaseAmount
/cac:CreditNoteLine/cac:Price/cac:AllowanceCharge/cbc:BaseAmount</v>
      </c>
      <c r="I77" s="38" t="str">
        <f aca="false">IF(VLOOKUP($A77,'B2B - Flux 2 - UBL'!$A86:$R344,9,0)=0,"",VLOOKUP($A77,'B2B - Flux 2 - UBL'!$A86:$R344,9,0))</f>
        <v>MONTANT DU PRIX UNITAIRE</v>
      </c>
      <c r="J77" s="39" t="n">
        <f aca="false">IF(VLOOKUP($A77,'B2B - Flux 2 - UBL'!$A86:$R344,10,0)=0,"",VLOOKUP($A77,'B2B - Flux 2 - UBL'!$A86:$R344,10,0))</f>
        <v>19.6</v>
      </c>
      <c r="K77" s="40" t="str">
        <f aca="false">IF(VLOOKUP($A77,'B2B - Flux 2 - UBL'!$A86:$R344,11,0)=0,"",VLOOKUP($A77,'B2B - Flux 2 - UBL'!$A86:$R344,11,0))</f>
        <v/>
      </c>
      <c r="L77" s="118" t="str">
        <f aca="false">IF(VLOOKUP($A77,'B2B - Flux 2 - UBL'!$A86:$R344,12,0)=0,"",VLOOKUP($A77,'B2B - Flux 2 - UBL'!$A86:$R344,12,0))</f>
        <v/>
      </c>
      <c r="M77" s="42" t="str">
        <f aca="false">IF(VLOOKUP($A77,'B2B - Flux 2 - UBL'!$A86:$R344,13,0)=0,"",VLOOKUP($A77,'B2B - Flux 2 - UBL'!$A86:$R344,13,0))</f>
        <v>Prix unitaire, hors TVA, avant application du Rabais sur le prix de l'article.</v>
      </c>
      <c r="N77" s="84" t="str">
        <f aca="false">IF(VLOOKUP($A77,'B2B - Flux 2 - UBL'!$A86:$R344,14,0)=0,"",VLOOKUP($A77,'B2B - Flux 2 - UBL'!$A86:$R344,14,0))</f>
        <v/>
      </c>
      <c r="O77" s="39" t="s">
        <v>1343</v>
      </c>
      <c r="P77" s="34" t="str">
        <f aca="false">IF(VLOOKUP($A77,'B2B - Flux 2 - UBL'!$A86:$R344,15,0)=0,"",VLOOKUP($A77,'B2B - Flux 2 - UBL'!$A86:$R344,15,0))</f>
        <v>G1.13
G6.09</v>
      </c>
      <c r="Q77" s="34" t="str">
        <f aca="false">IF(VLOOKUP($A77,'B2B - Flux 2 - UBL'!$A86:$R344,16,0)=0,"",VLOOKUP($A77,'B2B - Flux 2 - UBL'!$A86:$R344,16,0))</f>
        <v/>
      </c>
      <c r="R77" s="34" t="str">
        <f aca="false">IF(VLOOKUP($A77,'B2B - Flux 2 - UBL'!$A86:$R344,17,0)=0,"",VLOOKUP($A77,'B2B - Flux 2 - UBL'!$A86:$R344,17,0))</f>
        <v>BR-28</v>
      </c>
      <c r="S77" s="56" t="str">
        <f aca="false">IF(VLOOKUP($A77,'B2B - Flux 2 - UBL'!$A86:$R344,5,0)=0,"",VLOOKUP($A77,'B2B - Flux 2 - UBL'!$A86:$R344,5,0))</f>
        <v>Prix brut de l'article</v>
      </c>
    </row>
    <row r="78" customFormat="false" ht="28.5" hidden="false" customHeight="false" outlineLevel="0" collapsed="false">
      <c r="A78" s="73" t="s">
        <v>1004</v>
      </c>
      <c r="B78" s="34" t="str">
        <f aca="false">IF(VLOOKUP($A78,'B2B - Flux 2 - UBL'!$A87:$R345,2,0)=0,"",VLOOKUP($A78,'B2B - Flux 2 - UBL'!$A87:$R345,2,0))</f>
        <v>0.1</v>
      </c>
      <c r="C78" s="53"/>
      <c r="D78" s="79" t="str">
        <f aca="false">IF(VLOOKUP($A78,'B2B - Flux 2 - UBL'!$A87:$R345,4,0)=0,"",VLOOKUP($A78,'B2B - Flux 2 - UBL'!$A87:$R345,4,0))</f>
        <v/>
      </c>
      <c r="E78" s="80" t="str">
        <f aca="false">IF(VLOOKUP($A78,'B2B - Flux 2 - UBL'!$A87:$R345,5,0)=0,"",VLOOKUP($A78,'B2B - Flux 2 - UBL'!$A87:$R345,5,0))</f>
        <v>Quantité de base du prix de l'article</v>
      </c>
      <c r="F78" s="117"/>
      <c r="G78" s="36" t="str">
        <f aca="false">IF(VLOOKUP($A78,'B2B - Flux 2 - UBL'!$A87:$R345,7,0)=0,"",VLOOKUP($A78,'B2B - Flux 2 - UBL'!$A87:$R345,7,0))</f>
        <v>/Invoice
/CreditNote</v>
      </c>
      <c r="H78" s="36" t="str">
        <f aca="false">IF(VLOOKUP($A78,'B2B - Flux 2 - UBL'!$A87:$R345,8,0)=0,"",VLOOKUP($A78,'B2B - Flux 2 - UBL'!$A87:$R345,8,0))</f>
        <v>/cac:InvoiceLine/cac:Price/cbc:BaseQuantity
/cac:CreditNoteLine/cac:Price/cbc:BaseQuantity</v>
      </c>
      <c r="I78" s="38" t="str">
        <f aca="false">IF(VLOOKUP($A78,'B2B - Flux 2 - UBL'!$A87:$R345,9,0)=0,"",VLOOKUP($A78,'B2B - Flux 2 - UBL'!$A87:$R345,9,0))</f>
        <v>QUANTITE</v>
      </c>
      <c r="J78" s="39" t="n">
        <f aca="false">IF(VLOOKUP($A78,'B2B - Flux 2 - UBL'!$A87:$R345,10,0)=0,"",VLOOKUP($A78,'B2B - Flux 2 - UBL'!$A87:$R345,10,0))</f>
        <v>19.6</v>
      </c>
      <c r="K78" s="40" t="str">
        <f aca="false">IF(VLOOKUP($A78,'B2B - Flux 2 - UBL'!$A87:$R345,11,0)=0,"",VLOOKUP($A78,'B2B - Flux 2 - UBL'!$A87:$R345,11,0))</f>
        <v/>
      </c>
      <c r="L78" s="118" t="str">
        <f aca="false">IF(VLOOKUP($A78,'B2B - Flux 2 - UBL'!$A87:$R345,12,0)=0,"",VLOOKUP($A78,'B2B - Flux 2 - UBL'!$A87:$R345,12,0))</f>
        <v/>
      </c>
      <c r="M78" s="42" t="str">
        <f aca="false">IF(VLOOKUP($A78,'B2B - Flux 2 - UBL'!$A87:$R345,13,0)=0,"",VLOOKUP($A78,'B2B - Flux 2 - UBL'!$A87:$R345,13,0))</f>
        <v>Nombre d'articles sur lequel s'applique le prix.</v>
      </c>
      <c r="N78" s="84" t="str">
        <f aca="false">IF(VLOOKUP($A78,'B2B - Flux 2 - UBL'!$A87:$R345,14,0)=0,"",VLOOKUP($A78,'B2B - Flux 2 - UBL'!$A87:$R345,14,0))</f>
        <v/>
      </c>
      <c r="O78" s="39" t="s">
        <v>1343</v>
      </c>
      <c r="P78" s="34" t="str">
        <f aca="false">IF(VLOOKUP($A78,'B2B - Flux 2 - UBL'!$A87:$R345,15,0)=0,"",VLOOKUP($A78,'B2B - Flux 2 - UBL'!$A87:$R345,15,0))</f>
        <v>G6.09</v>
      </c>
      <c r="Q78" s="34" t="str">
        <f aca="false">IF(VLOOKUP($A78,'B2B - Flux 2 - UBL'!$A87:$R345,16,0)=0,"",VLOOKUP($A78,'B2B - Flux 2 - UBL'!$A87:$R345,16,0))</f>
        <v/>
      </c>
      <c r="R78" s="34" t="str">
        <f aca="false">IF(VLOOKUP($A78,'B2B - Flux 2 - UBL'!$A87:$R345,17,0)=0,"",VLOOKUP($A78,'B2B - Flux 2 - UBL'!$A87:$R345,17,0))</f>
        <v/>
      </c>
      <c r="S78" s="56" t="str">
        <f aca="false">IF(VLOOKUP($A78,'B2B - Flux 2 - UBL'!$A87:$R345,5,0)=0,"",VLOOKUP($A78,'B2B - Flux 2 - UBL'!$A87:$R345,5,0))</f>
        <v>Quantité de base du prix de l'article</v>
      </c>
    </row>
    <row r="79" customFormat="false" ht="99.75" hidden="false" customHeight="false" outlineLevel="0" collapsed="false">
      <c r="A79" s="73" t="s">
        <v>1008</v>
      </c>
      <c r="B79" s="34" t="str">
        <f aca="false">IF(VLOOKUP($A79,'B2B - Flux 2 - UBL'!$A88:$R346,2,0)=0,"",VLOOKUP($A79,'B2B - Flux 2 - UBL'!$A88:$R346,2,0))</f>
        <v>0.1</v>
      </c>
      <c r="C79" s="53"/>
      <c r="D79" s="79" t="str">
        <f aca="false">IF(VLOOKUP($A79,'B2B - Flux 2 - UBL'!$A88:$R346,4,0)=0,"",VLOOKUP($A79,'B2B - Flux 2 - UBL'!$A88:$R346,4,0))</f>
        <v/>
      </c>
      <c r="E79" s="116" t="str">
        <f aca="false">IF(VLOOKUP($A79,'B2B - Flux 2 - UBL'!$A88:$R346,5,0)=0,"",VLOOKUP($A79,'B2B - Flux 2 - UBL'!$A88:$R346,5,0))</f>
        <v>Code de l'unité de mesure de la quantité de base du prix de l'article</v>
      </c>
      <c r="F79" s="117"/>
      <c r="G79" s="36" t="str">
        <f aca="false">IF(VLOOKUP($A79,'B2B - Flux 2 - UBL'!$A88:$R346,7,0)=0,"",VLOOKUP($A79,'B2B - Flux 2 - UBL'!$A88:$R346,7,0))</f>
        <v>/Invoice
/CreditNote</v>
      </c>
      <c r="H79" s="36" t="str">
        <f aca="false">IF(VLOOKUP($A79,'B2B - Flux 2 - UBL'!$A88:$R346,8,0)=0,"",VLOOKUP($A79,'B2B - Flux 2 - UBL'!$A88:$R346,8,0))</f>
        <v>/cac:CreditNoteLine/cac:Price/cbc:BaseQuantity/@unitCode
/cac:InvoiceLine/cac:Price/cbc:BaseQuantity/@unitCode</v>
      </c>
      <c r="I79" s="38" t="str">
        <f aca="false">IF(VLOOKUP($A79,'B2B - Flux 2 - UBL'!$A88:$R346,9,0)=0,"",VLOOKUP($A79,'B2B - Flux 2 - UBL'!$A88:$R346,9,0))</f>
        <v>CODE</v>
      </c>
      <c r="J79" s="39" t="n">
        <f aca="false">IF(VLOOKUP($A79,'B2B - Flux 2 - UBL'!$A88:$R346,10,0)=0,"",VLOOKUP($A79,'B2B - Flux 2 - UBL'!$A88:$R346,10,0))</f>
        <v>3</v>
      </c>
      <c r="K79" s="39" t="str">
        <f aca="false">IF(VLOOKUP($A79,'B2B - Flux 2 - UBL'!$A88:$R346,11,0)=0,"",VLOOKUP($A79,'B2B - Flux 2 - UBL'!$A88:$R346,11,0))</f>
        <v>EN16931 Codelists</v>
      </c>
      <c r="L79" s="119" t="str">
        <f aca="false">IF(VLOOKUP($A79,'B2B - Flux 2 - UBL'!$A88:$R346,12,0)=0,"",VLOOKUP($A79,'B2B - Flux 2 - UBL'!$A88:$R346,12,0))</f>
        <v/>
      </c>
      <c r="M79" s="42" t="str">
        <f aca="false">IF(VLOOKUP($A79,'B2B - Flux 2 - UBL'!$A88:$R346,13,0)=0,"",VLOOKUP($A79,'B2B - Flux 2 - UBL'!$A88:$R346,13,0))</f>
        <v>Unité de mesure applicable à la Quantité de base du prix de l'article.</v>
      </c>
      <c r="N79" s="42" t="str">
        <f aca="false">IF(VLOOKUP($A79,'B2B - Flux 2 - UBL'!$A88:$R346,14,0)=0,"",VLOOKUP($A79,'B2B - Flux 2 - UBL'!$A88:$R346,14,0))</f>
        <v>Il convient que l'Unité de mesure de la quantité de base du prix de l'article soit identique à l'Unité de mesure de quantité facturée.
Il convient que les unités de mesure soient exprimées selon les termes de la Recommandation UN-ECE N ° 20 « Codes des unités de mesure utilisées dans le commerce international » [7], par exemple « KGM » pour kilogramme.</v>
      </c>
      <c r="O79" s="39" t="s">
        <v>1343</v>
      </c>
      <c r="P79" s="34" t="str">
        <f aca="false">IF(VLOOKUP($A79,'B2B - Flux 2 - UBL'!$A88:$R346,15,0)=0,"",VLOOKUP($A79,'B2B - Flux 2 - UBL'!$A88:$R346,15,0))</f>
        <v>G6.09</v>
      </c>
      <c r="Q79" s="34" t="str">
        <f aca="false">IF(VLOOKUP($A79,'B2B - Flux 2 - UBL'!$A88:$R346,16,0)=0,"",VLOOKUP($A79,'B2B - Flux 2 - UBL'!$A88:$R346,16,0))</f>
        <v/>
      </c>
      <c r="R79" s="34" t="str">
        <f aca="false">IF(VLOOKUP($A79,'B2B - Flux 2 - UBL'!$A88:$R346,17,0)=0,"",VLOOKUP($A79,'B2B - Flux 2 - UBL'!$A88:$R346,17,0))</f>
        <v/>
      </c>
      <c r="S79" s="42" t="str">
        <f aca="false">IF(VLOOKUP($A79,'B2B - Flux 2 - UBL'!$A88:$R346,5,0)=0,"",VLOOKUP($A79,'B2B - Flux 2 - UBL'!$A88:$R346,5,0))</f>
        <v>Code de l'unité de mesure de la quantité de base du prix de l'article</v>
      </c>
    </row>
    <row r="80" customFormat="false" ht="42.75" hidden="false" customHeight="false" outlineLevel="0" collapsed="false">
      <c r="A80" s="52" t="s">
        <v>1013</v>
      </c>
      <c r="B80" s="34" t="str">
        <f aca="false">IF(VLOOKUP($A80,'B2B - Flux 2 - UBL'!$A89:$R347,2,0)=0,"",VLOOKUP($A80,'B2B - Flux 2 - UBL'!$A89:$R347,2,0))</f>
        <v>1.1</v>
      </c>
      <c r="C80" s="53"/>
      <c r="D80" s="72" t="str">
        <f aca="false">IF(VLOOKUP($A80,'B2B - Flux 2 - UBL'!$A89:$R347,4,0)=0,"",VLOOKUP($A80,'B2B - Flux 2 - UBL'!$A89:$R347,4,0))</f>
        <v>INFORMATION SUR LA TVA</v>
      </c>
      <c r="E80" s="106"/>
      <c r="F80" s="120"/>
      <c r="G80" s="36" t="str">
        <f aca="false">IF(VLOOKUP($A80,'B2B - Flux 2 - UBL'!$A89:$R347,7,0)=0,"",VLOOKUP($A80,'B2B - Flux 2 - UBL'!$A89:$R347,7,0))</f>
        <v>/Invoice
/CreditNote</v>
      </c>
      <c r="H80" s="36" t="str">
        <f aca="false">IF(VLOOKUP($A80,'B2B - Flux 2 - UBL'!$A89:$R347,8,0)=0,"",VLOOKUP($A80,'B2B - Flux 2 - UBL'!$A89:$R347,8,0))</f>
        <v>/cac:InvoiceLine/cac:Item/cac:ClassifiedTaxCategory
/cac:CreditNoteLine/cac:Item/cac:ClassifiedTaxCategory</v>
      </c>
      <c r="I80" s="58" t="str">
        <f aca="false">IF(VLOOKUP($A80,'B2B - Flux 2 - UBL'!$A89:$R347,9,0)=0,"",VLOOKUP($A80,'B2B - Flux 2 - UBL'!$A89:$R347,9,0))</f>
        <v/>
      </c>
      <c r="J80" s="51" t="str">
        <f aca="false">IF(VLOOKUP($A80,'B2B - Flux 2 - UBL'!$A89:$R347,10,0)=0,"",VLOOKUP($A80,'B2B - Flux 2 - UBL'!$A89:$R347,10,0))</f>
        <v/>
      </c>
      <c r="K80" s="51" t="str">
        <f aca="false">IF(VLOOKUP($A80,'B2B - Flux 2 - UBL'!$A89:$R347,11,0)=0,"",VLOOKUP($A80,'B2B - Flux 2 - UBL'!$A89:$R347,11,0))</f>
        <v/>
      </c>
      <c r="L80" s="51" t="str">
        <f aca="false">IF(VLOOKUP($A80,'B2B - Flux 2 - UBL'!$A89:$R347,12,0)=0,"",VLOOKUP($A80,'B2B - Flux 2 - UBL'!$A89:$R347,12,0))</f>
        <v/>
      </c>
      <c r="M80" s="59" t="str">
        <f aca="false">IF(VLOOKUP($A80,'B2B - Flux 2 - UBL'!$A89:$R347,13,0)=0,"",VLOOKUP($A80,'B2B - Flux 2 - UBL'!$A89:$R347,13,0))</f>
        <v>Groupe de termes métiers fournissant des informations sur la TVA applicable aux biens et services facturés sur la ligne de Facture.</v>
      </c>
      <c r="N80" s="60" t="str">
        <f aca="false">IF(VLOOKUP($A80,'B2B - Flux 2 - UBL'!$A89:$R347,14,0)=0,"",VLOOKUP($A80,'B2B - Flux 2 - UBL'!$A89:$R347,14,0))</f>
        <v/>
      </c>
      <c r="O80" s="174" t="s">
        <v>1343</v>
      </c>
      <c r="P80" s="61" t="str">
        <f aca="false">IF(VLOOKUP($A80,'B2B - Flux 2 - UBL'!$A89:$R347,15,0)=0,"",VLOOKUP($A80,'B2B - Flux 2 - UBL'!$A89:$R347,15,0))</f>
        <v/>
      </c>
      <c r="Q80" s="61" t="str">
        <f aca="false">IF(VLOOKUP($A80,'B2B - Flux 2 - UBL'!$A89:$R347,16,0)=0,"",VLOOKUP($A80,'B2B - Flux 2 - UBL'!$A89:$R347,16,0))</f>
        <v/>
      </c>
      <c r="R80" s="61" t="str">
        <f aca="false">IF(VLOOKUP($A80,'B2B - Flux 2 - UBL'!$A89:$R347,17,0)=0,"",VLOOKUP($A80,'B2B - Flux 2 - UBL'!$A89:$R347,17,0))</f>
        <v/>
      </c>
      <c r="S80" s="51" t="str">
        <f aca="false">IF(VLOOKUP($A80,'B2B - Flux 2 - UBL'!$A89:$R347,5,0)=0,"",VLOOKUP($A80,'B2B - Flux 2 - UBL'!$A89:$R347,5,0))</f>
        <v/>
      </c>
    </row>
    <row r="81" customFormat="false" ht="142.5" hidden="false" customHeight="false" outlineLevel="0" collapsed="false">
      <c r="A81" s="73" t="s">
        <v>1017</v>
      </c>
      <c r="B81" s="34" t="str">
        <f aca="false">IF(VLOOKUP($A81,'B2B - Flux 2 - UBL'!$A93:$R348,2,0)=0,"",VLOOKUP($A81,'B2B - Flux 2 - UBL'!$A93:$R348,2,0))</f>
        <v>1.1</v>
      </c>
      <c r="C81" s="53"/>
      <c r="D81" s="74" t="str">
        <f aca="false">IF(VLOOKUP($A81,'B2B - Flux 2 - UBL'!$A93:$R348,4,0)=0,"",VLOOKUP($A81,'B2B - Flux 2 - UBL'!$A93:$R348,4,0))</f>
        <v/>
      </c>
      <c r="E81" s="75" t="str">
        <f aca="false">IF(VLOOKUP($A81,'B2B - Flux 2 - UBL'!$A93:$R348,5,0)=0,"",VLOOKUP($A81,'B2B - Flux 2 - UBL'!$A93:$R348,5,0))</f>
        <v>Code de type de TVA de l'article facturé</v>
      </c>
      <c r="F81" s="75"/>
      <c r="G81" s="36" t="str">
        <f aca="false">IF(VLOOKUP($A81,'B2B - Flux 2 - UBL'!$A93:$R348,7,0)=0,"",VLOOKUP($A81,'B2B - Flux 2 - UBL'!$A93:$R348,7,0))</f>
        <v>/Invoice
/CreditNote</v>
      </c>
      <c r="H81" s="36" t="str">
        <f aca="false">IF(VLOOKUP($A81,'B2B - Flux 2 - UBL'!$A93:$R348,8,0)=0,"",VLOOKUP($A81,'B2B - Flux 2 - UBL'!$A93:$R348,8,0))</f>
        <v>/cac:InvoiceLine/cac:Item/cac:ClassifiedTaxCategory/cbc:ID
/cac:CreditNoteLine/cac:Item/cac:ClassifiedTaxCategory/cbc:ID</v>
      </c>
      <c r="I81" s="38" t="str">
        <f aca="false">IF(VLOOKUP($A81,'B2B - Flux 2 - UBL'!$A93:$R348,9,0)=0,"",VLOOKUP($A81,'B2B - Flux 2 - UBL'!$A93:$R348,9,0))</f>
        <v>CODE</v>
      </c>
      <c r="J81" s="39" t="str">
        <f aca="false">IF(VLOOKUP($A81,'B2B - Flux 2 - UBL'!$A93:$R348,10,0)=0,"",VLOOKUP($A81,'B2B - Flux 2 - UBL'!$A93:$R348,10,0))</f>
        <v/>
      </c>
      <c r="K81" s="38" t="str">
        <f aca="false">IF(VLOOKUP($A81,'B2B - Flux 2 - UBL'!$A93:$R348,11,0)=0,"",VLOOKUP($A81,'B2B - Flux 2 - UBL'!$A93:$R348,11,0))</f>
        <v>UNTDID 5305</v>
      </c>
      <c r="L81" s="43" t="str">
        <f aca="false">IF(VLOOKUP($A81,'B2B - Flux 2 - UBL'!$A93:$R348,12,0)=0,"",VLOOKUP($A81,'B2B - Flux 2 - UBL'!$A93:$R348,12,0))</f>
        <v/>
      </c>
      <c r="M81" s="42" t="str">
        <f aca="false">IF(VLOOKUP($A81,'B2B - Flux 2 - UBL'!$A93:$R348,13,0)=0,"",VLOOKUP($A81,'B2B - Flux 2 - UBL'!$A93:$R348,13,0))</f>
        <v>Code de type de TVA applicable à l'article facturé.</v>
      </c>
      <c r="N81" s="42" t="str">
        <f aca="false">IF(VLOOKUP($A81,'B2B - Flux 2 - UBL'!$A93:$R348,14,0)=0,"",VLOOKUP($A81,'B2B - Flux 2 - UBL'!$A93:$R348,14,0))</f>
        <v>Les entrées suivantes de l'UNTDID 5305 [6] sont utilisées: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O81" s="39" t="s">
        <v>1343</v>
      </c>
      <c r="P81" s="34" t="str">
        <f aca="false">IF(VLOOKUP($A81,'B2B - Flux 2 - UBL'!$A93:$R348,15,0)=0,"",VLOOKUP($A81,'B2B - Flux 2 - UBL'!$A93:$R348,15,0))</f>
        <v>G2.31</v>
      </c>
      <c r="Q81" s="34" t="str">
        <f aca="false">IF(VLOOKUP($A81,'B2B - Flux 2 - UBL'!$A93:$R348,16,0)=0,"",VLOOKUP($A81,'B2B - Flux 2 - UBL'!$A93:$R348,16,0))</f>
        <v/>
      </c>
      <c r="R81" s="34" t="str">
        <f aca="false">IF(VLOOKUP($A81,'B2B - Flux 2 - UBL'!$A93:$R348,17,0)=0,"",VLOOKUP($A81,'B2B - Flux 2 - UBL'!$A93:$R348,17,0))</f>
        <v>BR-CO-4</v>
      </c>
      <c r="S81" s="42" t="str">
        <f aca="false">IF(VLOOKUP($A81,'B2B - Flux 2 - UBL'!$A93:$R348,5,0)=0,"",VLOOKUP($A81,'B2B - Flux 2 - UBL'!$A93:$R348,5,0))</f>
        <v>Code de type de TVA de l'article facturé</v>
      </c>
    </row>
    <row r="82" customFormat="false" ht="57" hidden="false" customHeight="false" outlineLevel="0" collapsed="false">
      <c r="A82" s="73" t="s">
        <v>1022</v>
      </c>
      <c r="B82" s="34" t="str">
        <f aca="false">IF(VLOOKUP($A82,'B2B - Flux 2 - UBL'!$A94:$R349,2,0)=0,"",VLOOKUP($A82,'B2B - Flux 2 - UBL'!$A94:$R349,2,0))</f>
        <v>0.1</v>
      </c>
      <c r="C82" s="53"/>
      <c r="D82" s="95" t="str">
        <f aca="false">IF(VLOOKUP($A82,'B2B - Flux 2 - UBL'!$A94:$R349,4,0)=0,"",VLOOKUP($A82,'B2B - Flux 2 - UBL'!$A94:$R349,4,0))</f>
        <v/>
      </c>
      <c r="E82" s="75" t="str">
        <f aca="false">IF(VLOOKUP($A82,'B2B - Flux 2 - UBL'!$A94:$R349,5,0)=0,"",VLOOKUP($A82,'B2B - Flux 2 - UBL'!$A94:$R349,5,0))</f>
        <v>Taux de TVA de l'article facturé</v>
      </c>
      <c r="F82" s="75"/>
      <c r="G82" s="36" t="str">
        <f aca="false">IF(VLOOKUP($A82,'B2B - Flux 2 - UBL'!$A94:$R349,7,0)=0,"",VLOOKUP($A82,'B2B - Flux 2 - UBL'!$A94:$R349,7,0))</f>
        <v>/Invoice
/CreditNote</v>
      </c>
      <c r="H82" s="36" t="str">
        <f aca="false">IF(VLOOKUP($A82,'B2B - Flux 2 - UBL'!$A94:$R349,8,0)=0,"",VLOOKUP($A82,'B2B - Flux 2 - UBL'!$A94:$R349,8,0))</f>
        <v>/cac:InvoiceLine/cac:Item/cac:ClassifiedTaxCategory/cbc:Percent
/cac:CreditNoteLine/cac:Item/cac:ClassifiedTaxCategory/cbc:Percent</v>
      </c>
      <c r="I82" s="38" t="str">
        <f aca="false">IF(VLOOKUP($A82,'B2B - Flux 2 - UBL'!$A94:$R349,9,0)=0,"",VLOOKUP($A82,'B2B - Flux 2 - UBL'!$A94:$R349,9,0))</f>
        <v>POURCENTAGE</v>
      </c>
      <c r="J82" s="39" t="str">
        <f aca="false">IF(VLOOKUP($A82,'B2B - Flux 2 - UBL'!$A94:$R349,10,0)=0,"",VLOOKUP($A82,'B2B - Flux 2 - UBL'!$A94:$R349,10,0))</f>
        <v/>
      </c>
      <c r="K82" s="40" t="str">
        <f aca="false">IF(VLOOKUP($A82,'B2B - Flux 2 - UBL'!$A94:$R349,11,0)=0,"",VLOOKUP($A82,'B2B - Flux 2 - UBL'!$A94:$R349,11,0))</f>
        <v/>
      </c>
      <c r="L82" s="43" t="str">
        <f aca="false">IF(VLOOKUP($A82,'B2B - Flux 2 - UBL'!$A94:$R349,12,0)=0,"",VLOOKUP($A82,'B2B - Flux 2 - UBL'!$A94:$R349,12,0))</f>
        <v/>
      </c>
      <c r="M82" s="42" t="str">
        <f aca="false">IF(VLOOKUP($A82,'B2B - Flux 2 - UBL'!$A94:$R349,13,0)=0,"",VLOOKUP($A82,'B2B - Flux 2 - UBL'!$A94:$R349,13,0))</f>
        <v>Taux de TVA, exprimé sous forme de pourcentage, applicable à l'article facturé.</v>
      </c>
      <c r="N82" s="42" t="str">
        <f aca="false">IF(VLOOKUP($A82,'B2B - Flux 2 - UBL'!$A94:$R349,14,0)=0,"",VLOOKUP($A82,'B2B - Flux 2 - UBL'!$A94:$R349,14,0))</f>
        <v>Un taux de TVA de zéro pour cent est appliqué dans les calculs même si l'article se trouve hors du champ d'application de la TVA.</v>
      </c>
      <c r="O82" s="39" t="s">
        <v>1343</v>
      </c>
      <c r="P82" s="34" t="str">
        <f aca="false">IF(VLOOKUP($A82,'B2B - Flux 2 - UBL'!$A94:$R349,15,0)=0,"",VLOOKUP($A82,'B2B - Flux 2 - UBL'!$A94:$R349,15,0))</f>
        <v>G1.24
G6.09</v>
      </c>
      <c r="Q82" s="34" t="str">
        <f aca="false">IF(VLOOKUP($A82,'B2B - Flux 2 - UBL'!$A94:$R349,16,0)=0,"",VLOOKUP($A82,'B2B - Flux 2 - UBL'!$A94:$R349,16,0))</f>
        <v/>
      </c>
      <c r="R82" s="34" t="str">
        <f aca="false">IF(VLOOKUP($A82,'B2B - Flux 2 - UBL'!$A94:$R349,17,0)=0,"",VLOOKUP($A82,'B2B - Flux 2 - UBL'!$A94:$R349,17,0))</f>
        <v/>
      </c>
      <c r="S82" s="42" t="str">
        <f aca="false">IF(VLOOKUP($A82,'B2B - Flux 2 - UBL'!$A94:$R349,5,0)=0,"",VLOOKUP($A82,'B2B - Flux 2 - UBL'!$A94:$R349,5,0))</f>
        <v>Taux de TVA de l'article facturé</v>
      </c>
    </row>
    <row r="83" customFormat="false" ht="28.5" hidden="false" customHeight="false" outlineLevel="0" collapsed="false">
      <c r="A83" s="33" t="s">
        <v>1028</v>
      </c>
      <c r="B83" s="34" t="str">
        <f aca="false">IF(VLOOKUP($A83,'B2B - Flux 2 - UBL'!$A95:$R350,2,0)=0,"",VLOOKUP($A83,'B2B - Flux 2 - UBL'!$A95:$R350,2,0))</f>
        <v>1.1</v>
      </c>
      <c r="C83" s="53"/>
      <c r="D83" s="72" t="str">
        <f aca="false">IF(VLOOKUP($A83,'B2B - Flux 2 - UBL'!$A95:$R350,4,0)=0,"",VLOOKUP($A83,'B2B - Flux 2 - UBL'!$A95:$R350,4,0))</f>
        <v>INFORMATION SUR L'ARTCILE</v>
      </c>
      <c r="E83" s="106"/>
      <c r="F83" s="120"/>
      <c r="G83" s="36" t="str">
        <f aca="false">IF(VLOOKUP($A83,'B2B - Flux 2 - UBL'!$A95:$R350,7,0)=0,"",VLOOKUP($A83,'B2B - Flux 2 - UBL'!$A95:$R350,7,0))</f>
        <v>/Invoice
/CreditNote</v>
      </c>
      <c r="H83" s="36" t="str">
        <f aca="false">IF(VLOOKUP($A83,'B2B - Flux 2 - UBL'!$A95:$R350,8,0)=0,"",VLOOKUP($A83,'B2B - Flux 2 - UBL'!$A95:$R350,8,0))</f>
        <v>/cac:InvoiceLine/cac:Item
/cac:CreditNoteLine/cac:Item</v>
      </c>
      <c r="I83" s="58" t="str">
        <f aca="false">IF(VLOOKUP($A83,'B2B - Flux 2 - UBL'!$A95:$R350,9,0)=0,"",VLOOKUP($A83,'B2B - Flux 2 - UBL'!$A95:$R350,9,0))</f>
        <v/>
      </c>
      <c r="J83" s="51" t="str">
        <f aca="false">IF(VLOOKUP($A83,'B2B - Flux 2 - UBL'!$A95:$R350,10,0)=0,"",VLOOKUP($A83,'B2B - Flux 2 - UBL'!$A95:$R350,10,0))</f>
        <v/>
      </c>
      <c r="K83" s="51" t="str">
        <f aca="false">IF(VLOOKUP($A83,'B2B - Flux 2 - UBL'!$A95:$R350,11,0)=0,"",VLOOKUP($A83,'B2B - Flux 2 - UBL'!$A95:$R350,11,0))</f>
        <v/>
      </c>
      <c r="L83" s="51" t="str">
        <f aca="false">IF(VLOOKUP($A83,'B2B - Flux 2 - UBL'!$A95:$R350,12,0)=0,"",VLOOKUP($A83,'B2B - Flux 2 - UBL'!$A95:$R350,12,0))</f>
        <v/>
      </c>
      <c r="M83" s="59" t="str">
        <f aca="false">IF(VLOOKUP($A83,'B2B - Flux 2 - UBL'!$A95:$R350,13,0)=0,"",VLOOKUP($A83,'B2B - Flux 2 - UBL'!$A95:$R350,13,0))</f>
        <v>Groupe de termes métiers fournissant des informations sur les biens et services facturés.</v>
      </c>
      <c r="N83" s="60" t="str">
        <f aca="false">IF(VLOOKUP($A83,'B2B - Flux 2 - UBL'!$A95:$R350,14,0)=0,"",VLOOKUP($A83,'B2B - Flux 2 - UBL'!$A95:$R350,14,0))</f>
        <v/>
      </c>
      <c r="O83" s="174" t="s">
        <v>1343</v>
      </c>
      <c r="P83" s="61" t="str">
        <f aca="false">IF(VLOOKUP($A83,'B2B - Flux 2 - UBL'!$A95:$R350,15,0)=0,"",VLOOKUP($A83,'B2B - Flux 2 - UBL'!$A95:$R350,15,0))</f>
        <v/>
      </c>
      <c r="Q83" s="61" t="str">
        <f aca="false">IF(VLOOKUP($A83,'B2B - Flux 2 - UBL'!$A95:$R350,16,0)=0,"",VLOOKUP($A83,'B2B - Flux 2 - UBL'!$A95:$R350,16,0))</f>
        <v/>
      </c>
      <c r="R83" s="61" t="str">
        <f aca="false">IF(VLOOKUP($A83,'B2B - Flux 2 - UBL'!$A95:$R350,17,0)=0,"",VLOOKUP($A83,'B2B - Flux 2 - UBL'!$A95:$R350,17,0))</f>
        <v/>
      </c>
      <c r="S83" s="51" t="str">
        <f aca="false">IF(VLOOKUP($A83,'B2B - Flux 2 - UBL'!$A95:$R350,5,0)=0,"",VLOOKUP($A83,'B2B - Flux 2 - UBL'!$A95:$R350,5,0))</f>
        <v/>
      </c>
    </row>
    <row r="84" customFormat="false" ht="28.5" hidden="false" customHeight="false" outlineLevel="0" collapsed="false">
      <c r="A84" s="73" t="s">
        <v>1032</v>
      </c>
      <c r="B84" s="34" t="str">
        <f aca="false">IF(VLOOKUP($A84,'B2B - Flux 2 - UBL'!$A96:$R351,2,0)=0,"",VLOOKUP($A84,'B2B - Flux 2 - UBL'!$A96:$R351,2,0))</f>
        <v>1.1</v>
      </c>
      <c r="C84" s="65"/>
      <c r="D84" s="95" t="str">
        <f aca="false">IF(VLOOKUP($A84,'B2B - Flux 2 - UBL'!$A96:$R351,4,0)=0,"",VLOOKUP($A84,'B2B - Flux 2 - UBL'!$A96:$R351,4,0))</f>
        <v/>
      </c>
      <c r="E84" s="76" t="str">
        <f aca="false">IF(VLOOKUP($A84,'B2B - Flux 2 - UBL'!$A96:$R351,5,0)=0,"",VLOOKUP($A84,'B2B - Flux 2 - UBL'!$A96:$R351,5,0))</f>
        <v>Nom de l'article</v>
      </c>
      <c r="F84" s="75"/>
      <c r="G84" s="36" t="str">
        <f aca="false">IF(VLOOKUP($A84,'B2B - Flux 2 - UBL'!$A96:$R351,7,0)=0,"",VLOOKUP($A84,'B2B - Flux 2 - UBL'!$A96:$R351,7,0))</f>
        <v>/Invoice
/CreditNote</v>
      </c>
      <c r="H84" s="36" t="str">
        <f aca="false">IF(VLOOKUP($A84,'B2B - Flux 2 - UBL'!$A96:$R351,8,0)=0,"",VLOOKUP($A84,'B2B - Flux 2 - UBL'!$A96:$R351,8,0))</f>
        <v>/cac:InvoiceLine/cac:Item/cbc:Name
/cac:CreditNoteLine/cac:Item/cbc:Name</v>
      </c>
      <c r="I84" s="38" t="str">
        <f aca="false">IF(VLOOKUP($A84,'B2B - Flux 2 - UBL'!$A96:$R351,9,0)=0,"",VLOOKUP($A84,'B2B - Flux 2 - UBL'!$A96:$R351,9,0))</f>
        <v>TEXTE</v>
      </c>
      <c r="J84" s="39" t="n">
        <f aca="false">IF(VLOOKUP($A84,'B2B - Flux 2 - UBL'!$A96:$R351,10,0)=0,"",VLOOKUP($A84,'B2B - Flux 2 - UBL'!$A96:$R351,10,0))</f>
        <v>40</v>
      </c>
      <c r="K84" s="40" t="str">
        <f aca="false">IF(VLOOKUP($A84,'B2B - Flux 2 - UBL'!$A96:$R351,11,0)=0,"",VLOOKUP($A84,'B2B - Flux 2 - UBL'!$A96:$R351,11,0))</f>
        <v/>
      </c>
      <c r="L84" s="118" t="str">
        <f aca="false">IF(VLOOKUP($A84,'B2B - Flux 2 - UBL'!$A96:$R351,12,0)=0,"",VLOOKUP($A84,'B2B - Flux 2 - UBL'!$A96:$R351,12,0))</f>
        <v/>
      </c>
      <c r="M84" s="84" t="str">
        <f aca="false">IF(VLOOKUP($A84,'B2B - Flux 2 - UBL'!$A96:$R351,13,0)=0,"",VLOOKUP($A84,'B2B - Flux 2 - UBL'!$A96:$R351,13,0))</f>
        <v>Nom d'un article.</v>
      </c>
      <c r="N84" s="84" t="str">
        <f aca="false">IF(VLOOKUP($A84,'B2B - Flux 2 - UBL'!$A96:$R351,14,0)=0,"",VLOOKUP($A84,'B2B - Flux 2 - UBL'!$A96:$R351,14,0))</f>
        <v/>
      </c>
      <c r="O84" s="39" t="s">
        <v>1343</v>
      </c>
      <c r="P84" s="34" t="str">
        <f aca="false">IF(VLOOKUP($A84,'B2B - Flux 2 - UBL'!$A96:$R351,15,0)=0,"",VLOOKUP($A84,'B2B - Flux 2 - UBL'!$A96:$R351,15,0))</f>
        <v>P1.02</v>
      </c>
      <c r="Q84" s="34" t="str">
        <f aca="false">IF(VLOOKUP($A84,'B2B - Flux 2 - UBL'!$A96:$R351,16,0)=0,"",VLOOKUP($A84,'B2B - Flux 2 - UBL'!$A96:$R351,16,0))</f>
        <v/>
      </c>
      <c r="R84" s="34" t="str">
        <f aca="false">IF(VLOOKUP($A84,'B2B - Flux 2 - UBL'!$A96:$R351,17,0)=0,"",VLOOKUP($A84,'B2B - Flux 2 - UBL'!$A96:$R351,17,0))</f>
        <v>BR-25</v>
      </c>
      <c r="S84" s="56" t="str">
        <f aca="false">IF(VLOOKUP($A84,'B2B - Flux 2 - UBL'!$A96:$R351,5,0)=0,"",VLOOKUP($A84,'B2B - Flux 2 - UBL'!$A96:$R351,5,0))</f>
        <v>Nom de l'article</v>
      </c>
    </row>
  </sheetData>
  <autoFilter ref="A4:S84"/>
  <mergeCells count="2">
    <mergeCell ref="C4:F4"/>
    <mergeCell ref="G4:H4"/>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49</TotalTime>
  <Application>LibreOffice/6.2.7.1.lin1$Windows_X86_64 LibreOffice_project/ac167a92e33a5447f0bf604564addc465dbb4b35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2019-12-18T13:22:28Z</dcterms:created>
  <dc:creator>BARDEUR Robin</dc:creator>
  <dc:description/>
  <dc:language>fr-FR</dc:language>
  <cp:lastModifiedBy>Catherine BEAUGET</cp:lastModifiedBy>
  <dcterms:modified xsi:type="dcterms:W3CDTF">2022-08-04T16:38:07Z</dcterms:modified>
  <cp:revision>15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0x0101009C805D3EE0CF6E4786DCC7170ACDE5F1</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y fmtid="{D5CDD505-2E9C-101B-9397-08002B2CF9AE}" pid="9" name="TaxKeyword">
    <vt:lpwstr/>
  </property>
  <property fmtid="{D5CDD505-2E9C-101B-9397-08002B2CF9AE}" pid="10" name="WSDocumentType">
    <vt:lpwstr/>
  </property>
</Properties>
</file>